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73" sheetId="9" r:id="rId4"/>
  </sheets>
  <calcPr calcId="124519"/>
</workbook>
</file>

<file path=xl/calcChain.xml><?xml version="1.0" encoding="utf-8"?>
<calcChain xmlns="http://schemas.openxmlformats.org/spreadsheetml/2006/main">
  <c r="B18" i="9"/>
  <c r="C18"/>
  <c r="D18"/>
  <c r="A18"/>
  <c r="B74" i="8"/>
  <c r="C74"/>
  <c r="D74"/>
  <c r="B61"/>
  <c r="C61"/>
  <c r="D61"/>
  <c r="A61"/>
  <c r="B52"/>
  <c r="C52"/>
  <c r="D52"/>
  <c r="A52"/>
  <c r="B36"/>
  <c r="C36"/>
  <c r="D36"/>
  <c r="A36"/>
  <c r="B22"/>
  <c r="C22"/>
  <c r="D22"/>
  <c r="A22"/>
  <c r="B35" i="7"/>
  <c r="C35"/>
  <c r="D35"/>
  <c r="A35"/>
  <c r="B22"/>
  <c r="C22"/>
  <c r="D22"/>
  <c r="A22"/>
  <c r="A74" i="8"/>
  <c r="B63" i="7"/>
  <c r="C63"/>
  <c r="D63"/>
  <c r="A63"/>
  <c r="D53"/>
  <c r="C53"/>
  <c r="B53"/>
  <c r="A53"/>
  <c r="B44"/>
  <c r="C44"/>
  <c r="D44"/>
  <c r="A44"/>
  <c r="K26" i="2" l="1"/>
  <c r="B26"/>
  <c r="C26"/>
  <c r="D26"/>
  <c r="A26"/>
  <c r="K17" l="1"/>
  <c r="D17"/>
  <c r="C17"/>
  <c r="B17"/>
  <c r="A17"/>
</calcChain>
</file>

<file path=xl/sharedStrings.xml><?xml version="1.0" encoding="utf-8"?>
<sst xmlns="http://schemas.openxmlformats.org/spreadsheetml/2006/main" count="210" uniqueCount="62">
  <si>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</si>
  <si>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</si>
  <si>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</si>
  <si>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</si>
  <si>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</si>
  <si>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</si>
  <si>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</si>
  <si>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</si>
  <si>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</si>
  <si>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</si>
  <si>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</si>
  <si>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</si>
  <si>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</si>
  <si>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</si>
  <si>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</si>
  <si>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</si>
  <si>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</si>
  <si>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</si>
  <si>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</si>
  <si>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</si>
  <si>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</si>
  <si>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</si>
  <si>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Плов из отварной говядины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</si>
  <si>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</si>
  <si>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</si>
  <si>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</si>
  <si>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</si>
  <si>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Йогурт</t>
  </si>
  <si>
    <t>Сок</t>
  </si>
  <si>
    <t>Неделя № 2</t>
  </si>
  <si>
    <t>Понедельник</t>
  </si>
  <si>
    <t>Горошек зеленый консервированный</t>
  </si>
  <si>
    <t>Кисель из свежей вишни</t>
  </si>
  <si>
    <t>Щи из свежей капусты со сметаной</t>
  </si>
  <si>
    <t>Рыба, запеченная в сметанном соусе (минтай)</t>
  </si>
  <si>
    <t>Рис отварной</t>
  </si>
  <si>
    <t>Кимпот из яблок (свежих)</t>
  </si>
  <si>
    <t>Фрукты свежие (яблоко)</t>
  </si>
  <si>
    <t>Суфле из курицы (филе)</t>
  </si>
  <si>
    <t>Каша гречневая рассыпчатая</t>
  </si>
  <si>
    <t>Чай черный байховый с лимоном и сахаром</t>
  </si>
  <si>
    <t>Меню 2 СМЕНА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</si>
  <si>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</si>
  <si>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</si>
  <si>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</si>
  <si>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</si>
  <si>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(льгот.категория начал. классы)</t>
  </si>
  <si>
    <t>К5, обед 1 (льгот.категор.ОВЗ и инвалиды 5,9,10,11 классы)</t>
  </si>
  <si>
    <t>К6, обед 1 (начальные классы)</t>
  </si>
  <si>
    <t>К7, обед 1 (начальный классы МиМ)</t>
  </si>
  <si>
    <t>К9, обед 1 (льгот.категор.начал.классы)</t>
  </si>
  <si>
    <t xml:space="preserve">Итого </t>
  </si>
  <si>
    <t>К8, обед 2 (МиМ 6,7,8 классы)</t>
  </si>
  <si>
    <t>К10, обед 2 (льгот.категор. 6,7,8 классы)</t>
  </si>
  <si>
    <t>Хлеб пшеничный  (багет Французский)</t>
  </si>
  <si>
    <t>Обед  (Мобилизованные 5-11 классы 73 р.)</t>
  </si>
  <si>
    <t>на 19.12.2022 г.</t>
  </si>
  <si>
    <t>Масло сливочное порциями</t>
  </si>
  <si>
    <t>Сыр твердых сортов в нарезке</t>
  </si>
  <si>
    <t>Банан</t>
  </si>
  <si>
    <t>Мини-маффин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</si>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</sst>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E19" sqref="E19:J19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30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56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24</v>
      </c>
      <c r="F11" s="33"/>
      <c r="G11" s="33"/>
      <c r="H11" s="33"/>
      <c r="I11" s="33"/>
      <c r="J11" s="34"/>
      <c r="K11" s="1"/>
      <c r="L11" s="10">
        <v>85.78</v>
      </c>
    </row>
    <row r="12" spans="1:12">
      <c r="A12" s="1">
        <v>19.399999999999999</v>
      </c>
      <c r="B12" s="1">
        <v>16.5</v>
      </c>
      <c r="C12" s="1">
        <v>50.4</v>
      </c>
      <c r="D12" s="1">
        <v>427</v>
      </c>
      <c r="E12" s="21" t="s">
        <v>22</v>
      </c>
      <c r="F12" s="21"/>
      <c r="G12" s="21"/>
      <c r="H12" s="21"/>
      <c r="I12" s="21"/>
      <c r="J12" s="21"/>
      <c r="K12" s="1">
        <v>250</v>
      </c>
      <c r="L12" s="1">
        <v>65.7</v>
      </c>
    </row>
    <row r="13" spans="1:12">
      <c r="A13" s="1">
        <v>3.53</v>
      </c>
      <c r="B13" s="1">
        <v>0.45</v>
      </c>
      <c r="C13" s="1">
        <v>21.74</v>
      </c>
      <c r="D13" s="1">
        <v>105.75</v>
      </c>
      <c r="E13" s="21" t="s">
        <v>16</v>
      </c>
      <c r="F13" s="21"/>
      <c r="G13" s="21"/>
      <c r="H13" s="21"/>
      <c r="I13" s="21"/>
      <c r="J13" s="21"/>
      <c r="K13" s="1">
        <v>50</v>
      </c>
      <c r="L13" s="1">
        <v>3.34</v>
      </c>
    </row>
    <row r="14" spans="1:12">
      <c r="A14" s="1">
        <v>3</v>
      </c>
      <c r="B14" s="1">
        <v>0.6</v>
      </c>
      <c r="C14" s="1">
        <v>17.850000000000001</v>
      </c>
      <c r="D14" s="1">
        <v>89.1</v>
      </c>
      <c r="E14" s="21" t="s">
        <v>15</v>
      </c>
      <c r="F14" s="21"/>
      <c r="G14" s="21"/>
      <c r="H14" s="21"/>
      <c r="I14" s="21"/>
      <c r="J14" s="21"/>
      <c r="K14" s="1">
        <v>50</v>
      </c>
      <c r="L14" s="1">
        <v>2.89</v>
      </c>
    </row>
    <row r="15" spans="1:12">
      <c r="A15" s="1">
        <v>0.2</v>
      </c>
      <c r="B15" s="1">
        <v>0</v>
      </c>
      <c r="C15" s="1">
        <v>13.2</v>
      </c>
      <c r="D15" s="1">
        <v>53</v>
      </c>
      <c r="E15" s="21" t="s">
        <v>32</v>
      </c>
      <c r="F15" s="21"/>
      <c r="G15" s="21"/>
      <c r="H15" s="21"/>
      <c r="I15" s="21"/>
      <c r="J15" s="21"/>
      <c r="K15" s="1">
        <v>200</v>
      </c>
      <c r="L15" s="1">
        <v>13.85</v>
      </c>
    </row>
    <row r="16" spans="1:12">
      <c r="A16" s="18" t="s">
        <v>19</v>
      </c>
      <c r="B16" s="19"/>
      <c r="C16" s="19"/>
      <c r="D16" s="20"/>
      <c r="E16" s="26"/>
      <c r="F16" s="27"/>
      <c r="G16" s="27"/>
      <c r="H16" s="27"/>
      <c r="I16" s="27"/>
      <c r="J16" s="28"/>
      <c r="K16" s="1"/>
      <c r="L16" s="1"/>
    </row>
    <row r="17" spans="1:12" s="11" customFormat="1">
      <c r="A17" s="13">
        <f>SUM(A12:A15)</f>
        <v>26.13</v>
      </c>
      <c r="B17" s="13">
        <f>SUM(B12:B15)</f>
        <v>17.55</v>
      </c>
      <c r="C17" s="13">
        <f>SUM(C12:C15)</f>
        <v>103.19000000000001</v>
      </c>
      <c r="D17" s="13">
        <f>SUM(D12:D15)</f>
        <v>674.85</v>
      </c>
      <c r="E17" s="35"/>
      <c r="F17" s="35"/>
      <c r="G17" s="35"/>
      <c r="H17" s="35"/>
      <c r="I17" s="35"/>
      <c r="J17" s="35"/>
      <c r="K17" s="13">
        <f>SUM(K12:K15)</f>
        <v>550</v>
      </c>
      <c r="L17" s="13"/>
    </row>
    <row r="18" spans="1:12" ht="39.75" customHeight="1">
      <c r="A18" s="1"/>
      <c r="B18" s="1"/>
      <c r="C18" s="1"/>
      <c r="D18" s="1"/>
      <c r="E18" s="32" t="s">
        <v>25</v>
      </c>
      <c r="F18" s="33"/>
      <c r="G18" s="33"/>
      <c r="H18" s="33"/>
      <c r="I18" s="33"/>
      <c r="J18" s="34"/>
      <c r="K18" s="1"/>
      <c r="L18" s="10">
        <v>111.38</v>
      </c>
    </row>
    <row r="19" spans="1:12">
      <c r="A19" s="14">
        <v>2.08</v>
      </c>
      <c r="B19" s="14">
        <v>6.08</v>
      </c>
      <c r="C19" s="14">
        <v>7.27</v>
      </c>
      <c r="D19" s="14">
        <v>92</v>
      </c>
      <c r="E19" s="21" t="s">
        <v>33</v>
      </c>
      <c r="F19" s="21"/>
      <c r="G19" s="21"/>
      <c r="H19" s="21"/>
      <c r="I19" s="21"/>
      <c r="J19" s="21"/>
      <c r="K19" s="1">
        <v>250</v>
      </c>
      <c r="L19" s="1">
        <v>12.03</v>
      </c>
    </row>
    <row r="20" spans="1:12" ht="21.75" customHeight="1">
      <c r="A20" s="14">
        <v>19.100000000000001</v>
      </c>
      <c r="B20" s="14">
        <v>24.8</v>
      </c>
      <c r="C20" s="14">
        <v>5.5</v>
      </c>
      <c r="D20" s="14">
        <v>322</v>
      </c>
      <c r="E20" s="21" t="s">
        <v>34</v>
      </c>
      <c r="F20" s="21"/>
      <c r="G20" s="21"/>
      <c r="H20" s="21"/>
      <c r="I20" s="21"/>
      <c r="J20" s="21"/>
      <c r="K20" s="1">
        <v>100</v>
      </c>
      <c r="L20" s="1">
        <v>69.900000000000006</v>
      </c>
    </row>
    <row r="21" spans="1:12">
      <c r="A21" s="14">
        <v>4.32</v>
      </c>
      <c r="B21" s="14">
        <v>6.24</v>
      </c>
      <c r="C21" s="14">
        <v>45.72</v>
      </c>
      <c r="D21" s="14">
        <v>256.72000000000003</v>
      </c>
      <c r="E21" s="21" t="s">
        <v>35</v>
      </c>
      <c r="F21" s="21"/>
      <c r="G21" s="21"/>
      <c r="H21" s="21"/>
      <c r="I21" s="21"/>
      <c r="J21" s="21"/>
      <c r="K21" s="1">
        <v>200</v>
      </c>
      <c r="L21" s="1">
        <v>17.73</v>
      </c>
    </row>
    <row r="22" spans="1:12">
      <c r="A22" s="1">
        <v>3.53</v>
      </c>
      <c r="B22" s="1">
        <v>0.45</v>
      </c>
      <c r="C22" s="1">
        <v>21.74</v>
      </c>
      <c r="D22" s="1">
        <v>105.75</v>
      </c>
      <c r="E22" s="21" t="s">
        <v>16</v>
      </c>
      <c r="F22" s="21"/>
      <c r="G22" s="21"/>
      <c r="H22" s="21"/>
      <c r="I22" s="21"/>
      <c r="J22" s="21"/>
      <c r="K22" s="1">
        <v>45</v>
      </c>
      <c r="L22" s="1">
        <v>3.02</v>
      </c>
    </row>
    <row r="23" spans="1:12">
      <c r="A23" s="1">
        <v>3</v>
      </c>
      <c r="B23" s="1">
        <v>0.6</v>
      </c>
      <c r="C23" s="1">
        <v>17.850000000000001</v>
      </c>
      <c r="D23" s="1">
        <v>89.1</v>
      </c>
      <c r="E23" s="21" t="s">
        <v>15</v>
      </c>
      <c r="F23" s="21"/>
      <c r="G23" s="21"/>
      <c r="H23" s="21"/>
      <c r="I23" s="21"/>
      <c r="J23" s="21"/>
      <c r="K23" s="1">
        <v>45</v>
      </c>
      <c r="L23" s="1">
        <v>2.6</v>
      </c>
    </row>
    <row r="24" spans="1:12">
      <c r="A24" s="14">
        <v>0.17</v>
      </c>
      <c r="B24" s="14">
        <v>0.17</v>
      </c>
      <c r="C24" s="14">
        <v>44.1</v>
      </c>
      <c r="D24" s="14">
        <v>178.08</v>
      </c>
      <c r="E24" s="36" t="s">
        <v>36</v>
      </c>
      <c r="F24" s="37"/>
      <c r="G24" s="37"/>
      <c r="H24" s="37"/>
      <c r="I24" s="37"/>
      <c r="J24" s="38"/>
      <c r="K24" s="1">
        <v>200</v>
      </c>
      <c r="L24" s="1">
        <v>6.1</v>
      </c>
    </row>
    <row r="25" spans="1:12">
      <c r="A25" s="18" t="s">
        <v>20</v>
      </c>
      <c r="B25" s="19"/>
      <c r="C25" s="19"/>
      <c r="D25" s="20"/>
      <c r="E25" s="26"/>
      <c r="F25" s="27"/>
      <c r="G25" s="27"/>
      <c r="H25" s="27"/>
      <c r="I25" s="27"/>
      <c r="J25" s="28"/>
      <c r="K25" s="1"/>
      <c r="L25" s="1"/>
    </row>
    <row r="26" spans="1:12">
      <c r="A26" s="10">
        <f>SUM(A19+A20+A21+A22+A23+A24,2)</f>
        <v>34.200000000000003</v>
      </c>
      <c r="B26" s="10">
        <f t="shared" ref="B26:D26" si="0">SUM(B19+B20+B21+B22+B23+B24,2)</f>
        <v>40.340000000000011</v>
      </c>
      <c r="C26" s="10">
        <f t="shared" si="0"/>
        <v>144.17999999999998</v>
      </c>
      <c r="D26" s="10">
        <f t="shared" si="0"/>
        <v>1045.6500000000001</v>
      </c>
      <c r="E26" s="22"/>
      <c r="F26" s="23"/>
      <c r="G26" s="23"/>
      <c r="H26" s="23"/>
      <c r="I26" s="23"/>
      <c r="J26" s="24"/>
      <c r="K26" s="13">
        <f>ROUND(K19+K20+K21+K22+K23+K24,2)</f>
        <v>840</v>
      </c>
      <c r="L26" s="13"/>
    </row>
    <row r="27" spans="1:12">
      <c r="G27" s="2" t="s">
        <v>17</v>
      </c>
    </row>
    <row r="28" spans="1:12">
      <c r="G28" s="2" t="s">
        <v>18</v>
      </c>
    </row>
  </sheetData>
  <mergeCells count="21">
    <mergeCell ref="E13:J13"/>
    <mergeCell ref="A25:D25"/>
    <mergeCell ref="E26:J26"/>
    <mergeCell ref="E12:J12"/>
    <mergeCell ref="E7:G7"/>
    <mergeCell ref="A9:C9"/>
    <mergeCell ref="E9:J9"/>
    <mergeCell ref="E11:J11"/>
    <mergeCell ref="E14:J14"/>
    <mergeCell ref="E15:J15"/>
    <mergeCell ref="E18:J18"/>
    <mergeCell ref="E16:J16"/>
    <mergeCell ref="E17:J17"/>
    <mergeCell ref="E25:J25"/>
    <mergeCell ref="E24:J24"/>
    <mergeCell ref="E23:J23"/>
    <mergeCell ref="A16:D16"/>
    <mergeCell ref="E19:J19"/>
    <mergeCell ref="E20:J20"/>
    <mergeCell ref="E21:J21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topLeftCell="A38" workbookViewId="0">
      <selection activeCell="A51" sqref="A51:XFD51"/>
    </sheetView>
  </sheetViews>
  <sheetFormatPr defaultRowHeight="15"/>
  <cols>
    <col min="3" max="3" width="13.140625" customWidth="1"/>
    <col min="4" max="4" width="21.28515625" customWidth="1"/>
    <col min="11" max="11" width="13.5703125" customWidth="1"/>
    <col min="12" max="12" width="16.285156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30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42</v>
      </c>
      <c r="F6" s="25"/>
      <c r="G6" s="25"/>
    </row>
    <row r="7" spans="1:12" s="2" customFormat="1" ht="18.75">
      <c r="E7" s="25" t="s">
        <v>56</v>
      </c>
      <c r="F7" s="25"/>
      <c r="G7" s="25"/>
    </row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18" t="s">
        <v>43</v>
      </c>
      <c r="F11" s="19"/>
      <c r="G11" s="19"/>
      <c r="H11" s="19"/>
      <c r="I11" s="19"/>
      <c r="J11" s="20"/>
      <c r="K11" s="1"/>
      <c r="L11" s="17">
        <v>160.82</v>
      </c>
    </row>
    <row r="12" spans="1:12" s="2" customFormat="1" ht="18.75">
      <c r="A12" s="1">
        <v>1.24</v>
      </c>
      <c r="B12" s="1">
        <v>0.08</v>
      </c>
      <c r="C12" s="1">
        <v>2.6</v>
      </c>
      <c r="D12" s="1">
        <v>16</v>
      </c>
      <c r="E12" s="36" t="s">
        <v>31</v>
      </c>
      <c r="F12" s="37"/>
      <c r="G12" s="37"/>
      <c r="H12" s="37"/>
      <c r="I12" s="37"/>
      <c r="J12" s="38"/>
      <c r="K12" s="1">
        <v>100</v>
      </c>
      <c r="L12" s="1"/>
    </row>
    <row r="13" spans="1:12" s="16" customFormat="1" ht="18.75">
      <c r="A13" s="15">
        <v>29.36</v>
      </c>
      <c r="B13" s="15">
        <v>11.34</v>
      </c>
      <c r="C13" s="15">
        <v>2.42</v>
      </c>
      <c r="D13" s="15">
        <v>230.88</v>
      </c>
      <c r="E13" s="42" t="s">
        <v>38</v>
      </c>
      <c r="F13" s="42"/>
      <c r="G13" s="42"/>
      <c r="H13" s="42"/>
      <c r="I13" s="42"/>
      <c r="J13" s="42"/>
      <c r="K13" s="15">
        <v>120</v>
      </c>
      <c r="L13" s="15"/>
    </row>
    <row r="14" spans="1:12" s="16" customFormat="1" ht="18.75">
      <c r="A14" s="15">
        <v>9.84</v>
      </c>
      <c r="B14" s="15">
        <v>7.8</v>
      </c>
      <c r="C14" s="15">
        <v>51.36</v>
      </c>
      <c r="D14" s="15">
        <v>315</v>
      </c>
      <c r="E14" s="42" t="s">
        <v>39</v>
      </c>
      <c r="F14" s="42"/>
      <c r="G14" s="42"/>
      <c r="H14" s="42"/>
      <c r="I14" s="42"/>
      <c r="J14" s="42"/>
      <c r="K14" s="15">
        <v>200</v>
      </c>
      <c r="L14" s="15"/>
    </row>
    <row r="15" spans="1:12" s="2" customFormat="1" ht="18.75">
      <c r="A15" s="1">
        <v>3.53</v>
      </c>
      <c r="B15" s="1">
        <v>0.45</v>
      </c>
      <c r="C15" s="1">
        <v>21.74</v>
      </c>
      <c r="D15" s="1">
        <v>105.75</v>
      </c>
      <c r="E15" s="21" t="s">
        <v>54</v>
      </c>
      <c r="F15" s="21"/>
      <c r="G15" s="21"/>
      <c r="H15" s="21"/>
      <c r="I15" s="21"/>
      <c r="J15" s="21"/>
      <c r="K15" s="1">
        <v>45</v>
      </c>
      <c r="L15" s="17"/>
    </row>
    <row r="16" spans="1:12" s="2" customFormat="1" ht="18.75">
      <c r="A16" s="1">
        <v>3</v>
      </c>
      <c r="B16" s="1">
        <v>0.6</v>
      </c>
      <c r="C16" s="1">
        <v>17.850000000000001</v>
      </c>
      <c r="D16" s="1">
        <v>89.1</v>
      </c>
      <c r="E16" s="21" t="s">
        <v>15</v>
      </c>
      <c r="F16" s="21"/>
      <c r="G16" s="21"/>
      <c r="H16" s="21"/>
      <c r="I16" s="21"/>
      <c r="J16" s="21"/>
      <c r="K16" s="1">
        <v>45</v>
      </c>
      <c r="L16" s="17"/>
    </row>
    <row r="17" spans="1:12" s="2" customFormat="1" ht="18.75">
      <c r="A17" s="14">
        <v>0.3</v>
      </c>
      <c r="B17" s="14">
        <v>0</v>
      </c>
      <c r="C17" s="14">
        <v>6.7</v>
      </c>
      <c r="D17" s="14">
        <v>27.6</v>
      </c>
      <c r="E17" s="36" t="s">
        <v>40</v>
      </c>
      <c r="F17" s="37"/>
      <c r="G17" s="37"/>
      <c r="H17" s="37"/>
      <c r="I17" s="37"/>
      <c r="J17" s="38"/>
      <c r="K17" s="1">
        <v>200</v>
      </c>
      <c r="L17" s="1"/>
    </row>
    <row r="18" spans="1:12" s="2" customFormat="1" ht="18.75">
      <c r="A18" s="1">
        <v>7</v>
      </c>
      <c r="B18" s="1">
        <v>9</v>
      </c>
      <c r="C18" s="1">
        <v>0</v>
      </c>
      <c r="D18" s="1">
        <v>109.1</v>
      </c>
      <c r="E18" s="36" t="s">
        <v>58</v>
      </c>
      <c r="F18" s="37"/>
      <c r="G18" s="37"/>
      <c r="H18" s="37"/>
      <c r="I18" s="37"/>
      <c r="J18" s="38"/>
      <c r="K18" s="1">
        <v>30</v>
      </c>
      <c r="L18" s="1"/>
    </row>
    <row r="19" spans="1:12" s="2" customFormat="1" ht="18.75">
      <c r="A19" s="1">
        <v>3.45</v>
      </c>
      <c r="B19" s="1">
        <v>1.1499999999999999</v>
      </c>
      <c r="C19" s="1">
        <v>48.3</v>
      </c>
      <c r="D19" s="1">
        <v>220.8</v>
      </c>
      <c r="E19" s="36" t="s">
        <v>59</v>
      </c>
      <c r="F19" s="37"/>
      <c r="G19" s="37"/>
      <c r="H19" s="37"/>
      <c r="I19" s="37"/>
      <c r="J19" s="38"/>
      <c r="K19" s="1">
        <v>230</v>
      </c>
      <c r="L19" s="1"/>
    </row>
    <row r="20" spans="1:12" s="2" customFormat="1" ht="18.75">
      <c r="A20" s="1">
        <v>1.49</v>
      </c>
      <c r="B20" s="1">
        <v>5.31</v>
      </c>
      <c r="C20" s="1">
        <v>1.49</v>
      </c>
      <c r="D20" s="1">
        <v>123.75</v>
      </c>
      <c r="E20" s="36" t="s">
        <v>60</v>
      </c>
      <c r="F20" s="37"/>
      <c r="G20" s="37"/>
      <c r="H20" s="37"/>
      <c r="I20" s="37"/>
      <c r="J20" s="38"/>
      <c r="K20" s="1">
        <v>33</v>
      </c>
      <c r="L20" s="1"/>
    </row>
    <row r="21" spans="1:12" s="2" customFormat="1" ht="18.75">
      <c r="A21" s="18" t="s">
        <v>19</v>
      </c>
      <c r="B21" s="19"/>
      <c r="C21" s="19"/>
      <c r="D21" s="20"/>
      <c r="E21" s="26"/>
      <c r="F21" s="27"/>
      <c r="G21" s="27"/>
      <c r="H21" s="27"/>
      <c r="I21" s="27"/>
      <c r="J21" s="28"/>
      <c r="K21" s="1"/>
      <c r="L21" s="1"/>
    </row>
    <row r="22" spans="1:12" s="11" customFormat="1" ht="18.75">
      <c r="A22" s="10">
        <f>SUM(A12+A13+A14+A15+A16+A17+A18+A19+A20)</f>
        <v>59.21</v>
      </c>
      <c r="B22" s="10">
        <f t="shared" ref="B22:D22" si="0">SUM(B12+B13+B14+B15+B16+B17+B18+B19+B20)</f>
        <v>35.729999999999997</v>
      </c>
      <c r="C22" s="10">
        <f t="shared" si="0"/>
        <v>152.46</v>
      </c>
      <c r="D22" s="10">
        <f t="shared" si="0"/>
        <v>1237.98</v>
      </c>
      <c r="E22" s="35"/>
      <c r="F22" s="35"/>
      <c r="G22" s="35"/>
      <c r="H22" s="35"/>
      <c r="I22" s="35"/>
      <c r="J22" s="35"/>
      <c r="K22" s="17">
        <v>1003</v>
      </c>
      <c r="L22" s="17"/>
    </row>
    <row r="23" spans="1:12" s="2" customFormat="1" ht="18.75">
      <c r="A23" s="6"/>
      <c r="B23" s="6"/>
      <c r="C23" s="6"/>
      <c r="D23" s="6"/>
      <c r="E23" s="18" t="s">
        <v>44</v>
      </c>
      <c r="F23" s="19"/>
      <c r="G23" s="19"/>
      <c r="H23" s="19"/>
      <c r="I23" s="19"/>
      <c r="J23" s="20"/>
      <c r="K23" s="1"/>
      <c r="L23" s="17">
        <v>165.91</v>
      </c>
    </row>
    <row r="24" spans="1:12" s="2" customFormat="1" ht="18.75">
      <c r="A24" s="1">
        <v>1.24</v>
      </c>
      <c r="B24" s="1">
        <v>0.08</v>
      </c>
      <c r="C24" s="1">
        <v>2.6</v>
      </c>
      <c r="D24" s="1">
        <v>16</v>
      </c>
      <c r="E24" s="36" t="s">
        <v>31</v>
      </c>
      <c r="F24" s="37"/>
      <c r="G24" s="37"/>
      <c r="H24" s="37"/>
      <c r="I24" s="37"/>
      <c r="J24" s="38"/>
      <c r="K24" s="1">
        <v>100</v>
      </c>
      <c r="L24" s="1"/>
    </row>
    <row r="25" spans="1:12" s="16" customFormat="1" ht="18.75">
      <c r="A25" s="15">
        <v>29.36</v>
      </c>
      <c r="B25" s="15">
        <v>11.34</v>
      </c>
      <c r="C25" s="15">
        <v>2.42</v>
      </c>
      <c r="D25" s="15">
        <v>230.88</v>
      </c>
      <c r="E25" s="42" t="s">
        <v>38</v>
      </c>
      <c r="F25" s="42"/>
      <c r="G25" s="42"/>
      <c r="H25" s="42"/>
      <c r="I25" s="42"/>
      <c r="J25" s="42"/>
      <c r="K25" s="15">
        <v>120</v>
      </c>
      <c r="L25" s="15"/>
    </row>
    <row r="26" spans="1:12" s="16" customFormat="1" ht="18.75">
      <c r="A26" s="15">
        <v>9.84</v>
      </c>
      <c r="B26" s="15">
        <v>7.8</v>
      </c>
      <c r="C26" s="15">
        <v>51.36</v>
      </c>
      <c r="D26" s="15">
        <v>315</v>
      </c>
      <c r="E26" s="42" t="s">
        <v>39</v>
      </c>
      <c r="F26" s="42"/>
      <c r="G26" s="42"/>
      <c r="H26" s="42"/>
      <c r="I26" s="42"/>
      <c r="J26" s="42"/>
      <c r="K26" s="15">
        <v>200</v>
      </c>
      <c r="L26" s="15"/>
    </row>
    <row r="27" spans="1:12" s="2" customFormat="1" ht="18.75">
      <c r="A27" s="1">
        <v>3.53</v>
      </c>
      <c r="B27" s="1">
        <v>0.45</v>
      </c>
      <c r="C27" s="1">
        <v>21.74</v>
      </c>
      <c r="D27" s="1">
        <v>105.75</v>
      </c>
      <c r="E27" s="21" t="s">
        <v>54</v>
      </c>
      <c r="F27" s="21"/>
      <c r="G27" s="21"/>
      <c r="H27" s="21"/>
      <c r="I27" s="21"/>
      <c r="J27" s="21"/>
      <c r="K27" s="1">
        <v>45</v>
      </c>
      <c r="L27" s="17"/>
    </row>
    <row r="28" spans="1:12" s="2" customFormat="1" ht="18.75">
      <c r="A28" s="1">
        <v>3</v>
      </c>
      <c r="B28" s="1">
        <v>0.6</v>
      </c>
      <c r="C28" s="1">
        <v>17.850000000000001</v>
      </c>
      <c r="D28" s="1">
        <v>89.1</v>
      </c>
      <c r="E28" s="21" t="s">
        <v>15</v>
      </c>
      <c r="F28" s="21"/>
      <c r="G28" s="21"/>
      <c r="H28" s="21"/>
      <c r="I28" s="21"/>
      <c r="J28" s="21"/>
      <c r="K28" s="1">
        <v>45</v>
      </c>
      <c r="L28" s="17"/>
    </row>
    <row r="29" spans="1:12" s="2" customFormat="1" ht="18.75">
      <c r="A29" s="14">
        <v>0.3</v>
      </c>
      <c r="B29" s="14">
        <v>0</v>
      </c>
      <c r="C29" s="14">
        <v>6.7</v>
      </c>
      <c r="D29" s="14">
        <v>27.6</v>
      </c>
      <c r="E29" s="36" t="s">
        <v>40</v>
      </c>
      <c r="F29" s="37"/>
      <c r="G29" s="37"/>
      <c r="H29" s="37"/>
      <c r="I29" s="37"/>
      <c r="J29" s="38"/>
      <c r="K29" s="1">
        <v>200</v>
      </c>
      <c r="L29" s="1"/>
    </row>
    <row r="30" spans="1:12" s="2" customFormat="1" ht="18.75">
      <c r="A30" s="1">
        <v>7</v>
      </c>
      <c r="B30" s="1">
        <v>9</v>
      </c>
      <c r="C30" s="1">
        <v>0</v>
      </c>
      <c r="D30" s="1">
        <v>109.1</v>
      </c>
      <c r="E30" s="36" t="s">
        <v>58</v>
      </c>
      <c r="F30" s="37"/>
      <c r="G30" s="37"/>
      <c r="H30" s="37"/>
      <c r="I30" s="37"/>
      <c r="J30" s="38"/>
      <c r="K30" s="1">
        <v>30</v>
      </c>
      <c r="L30" s="1"/>
    </row>
    <row r="31" spans="1:12" s="2" customFormat="1" ht="18.75">
      <c r="A31" s="1">
        <v>3.45</v>
      </c>
      <c r="B31" s="1">
        <v>1.1499999999999999</v>
      </c>
      <c r="C31" s="1">
        <v>48.3</v>
      </c>
      <c r="D31" s="1">
        <v>220.8</v>
      </c>
      <c r="E31" s="36" t="s">
        <v>59</v>
      </c>
      <c r="F31" s="37"/>
      <c r="G31" s="37"/>
      <c r="H31" s="37"/>
      <c r="I31" s="37"/>
      <c r="J31" s="38"/>
      <c r="K31" s="1">
        <v>230</v>
      </c>
      <c r="L31" s="1"/>
    </row>
    <row r="32" spans="1:12" s="2" customFormat="1" ht="18.75">
      <c r="A32" s="1">
        <v>1.49</v>
      </c>
      <c r="B32" s="1">
        <v>5.31</v>
      </c>
      <c r="C32" s="1">
        <v>1.49</v>
      </c>
      <c r="D32" s="1">
        <v>123.75</v>
      </c>
      <c r="E32" s="36" t="s">
        <v>60</v>
      </c>
      <c r="F32" s="37"/>
      <c r="G32" s="37"/>
      <c r="H32" s="37"/>
      <c r="I32" s="37"/>
      <c r="J32" s="38"/>
      <c r="K32" s="1">
        <v>33</v>
      </c>
      <c r="L32" s="1"/>
    </row>
    <row r="33" spans="1:12" s="2" customFormat="1" ht="18.75">
      <c r="A33" s="1">
        <v>0.1</v>
      </c>
      <c r="B33" s="1">
        <v>8.3000000000000007</v>
      </c>
      <c r="C33" s="1">
        <v>0.1</v>
      </c>
      <c r="D33" s="1">
        <v>74.900000000000006</v>
      </c>
      <c r="E33" s="36" t="s">
        <v>57</v>
      </c>
      <c r="F33" s="37"/>
      <c r="G33" s="37"/>
      <c r="H33" s="37"/>
      <c r="I33" s="37"/>
      <c r="J33" s="38"/>
      <c r="K33" s="1">
        <v>10</v>
      </c>
      <c r="L33" s="1"/>
    </row>
    <row r="34" spans="1:12" s="2" customFormat="1" ht="18.75">
      <c r="A34" s="18" t="s">
        <v>19</v>
      </c>
      <c r="B34" s="19"/>
      <c r="C34" s="19"/>
      <c r="D34" s="20"/>
      <c r="E34" s="26"/>
      <c r="F34" s="27"/>
      <c r="G34" s="27"/>
      <c r="H34" s="27"/>
      <c r="I34" s="27"/>
      <c r="J34" s="28"/>
      <c r="K34" s="1"/>
      <c r="L34" s="1"/>
    </row>
    <row r="35" spans="1:12" s="11" customFormat="1" ht="18.75">
      <c r="A35" s="10">
        <f>SUM(A24+A25+A26+A27+A28+A29+A30+A31+A32+A33)</f>
        <v>59.31</v>
      </c>
      <c r="B35" s="10">
        <f t="shared" ref="B35:D35" si="1">SUM(B24+B25+B26+B27+B28+B29+B30+B31+B32+B33)</f>
        <v>44.03</v>
      </c>
      <c r="C35" s="10">
        <f t="shared" si="1"/>
        <v>152.56</v>
      </c>
      <c r="D35" s="10">
        <f t="shared" si="1"/>
        <v>1312.88</v>
      </c>
      <c r="E35" s="35"/>
      <c r="F35" s="35"/>
      <c r="G35" s="35"/>
      <c r="H35" s="35"/>
      <c r="I35" s="35"/>
      <c r="J35" s="35"/>
      <c r="K35" s="17">
        <v>1013</v>
      </c>
      <c r="L35" s="17"/>
    </row>
    <row r="36" spans="1:12" s="2" customFormat="1" ht="42.75" customHeight="1">
      <c r="A36" s="6"/>
      <c r="B36" s="6"/>
      <c r="C36" s="6"/>
      <c r="D36" s="6"/>
      <c r="E36" s="32" t="s">
        <v>45</v>
      </c>
      <c r="F36" s="33"/>
      <c r="G36" s="33"/>
      <c r="H36" s="33"/>
      <c r="I36" s="33"/>
      <c r="J36" s="34"/>
      <c r="K36" s="1"/>
      <c r="L36" s="10">
        <v>88</v>
      </c>
    </row>
    <row r="37" spans="1:12" s="2" customFormat="1" ht="18.75">
      <c r="A37" s="1">
        <v>1.24</v>
      </c>
      <c r="B37" s="1">
        <v>0.08</v>
      </c>
      <c r="C37" s="1">
        <v>2.6</v>
      </c>
      <c r="D37" s="1">
        <v>16</v>
      </c>
      <c r="E37" s="36" t="s">
        <v>31</v>
      </c>
      <c r="F37" s="37"/>
      <c r="G37" s="37"/>
      <c r="H37" s="37"/>
      <c r="I37" s="37"/>
      <c r="J37" s="38"/>
      <c r="K37" s="1">
        <v>100</v>
      </c>
      <c r="L37" s="1"/>
    </row>
    <row r="38" spans="1:12" s="2" customFormat="1" ht="18.75">
      <c r="A38" s="1">
        <v>19.399999999999999</v>
      </c>
      <c r="B38" s="1">
        <v>16.5</v>
      </c>
      <c r="C38" s="1">
        <v>50.4</v>
      </c>
      <c r="D38" s="1">
        <v>427</v>
      </c>
      <c r="E38" s="21" t="s">
        <v>22</v>
      </c>
      <c r="F38" s="21"/>
      <c r="G38" s="21"/>
      <c r="H38" s="21"/>
      <c r="I38" s="21"/>
      <c r="J38" s="21"/>
      <c r="K38" s="1">
        <v>250</v>
      </c>
      <c r="L38" s="1"/>
    </row>
    <row r="39" spans="1:12" s="2" customFormat="1" ht="18.75">
      <c r="A39" s="1">
        <v>3.53</v>
      </c>
      <c r="B39" s="1">
        <v>0.45</v>
      </c>
      <c r="C39" s="1">
        <v>21.74</v>
      </c>
      <c r="D39" s="1">
        <v>105.75</v>
      </c>
      <c r="E39" s="21" t="s">
        <v>16</v>
      </c>
      <c r="F39" s="21"/>
      <c r="G39" s="21"/>
      <c r="H39" s="21"/>
      <c r="I39" s="21"/>
      <c r="J39" s="21"/>
      <c r="K39" s="1">
        <v>45</v>
      </c>
      <c r="L39" s="17"/>
    </row>
    <row r="40" spans="1:12" s="2" customFormat="1" ht="18.75">
      <c r="A40" s="1">
        <v>3</v>
      </c>
      <c r="B40" s="1">
        <v>0.6</v>
      </c>
      <c r="C40" s="1">
        <v>17.850000000000001</v>
      </c>
      <c r="D40" s="1">
        <v>89.1</v>
      </c>
      <c r="E40" s="21" t="s">
        <v>15</v>
      </c>
      <c r="F40" s="21"/>
      <c r="G40" s="21"/>
      <c r="H40" s="21"/>
      <c r="I40" s="21"/>
      <c r="J40" s="21"/>
      <c r="K40" s="1">
        <v>45</v>
      </c>
      <c r="L40" s="17"/>
    </row>
    <row r="41" spans="1:12" s="2" customFormat="1" ht="18.75">
      <c r="A41" s="1">
        <v>0.2</v>
      </c>
      <c r="B41" s="1">
        <v>0</v>
      </c>
      <c r="C41" s="1">
        <v>13.2</v>
      </c>
      <c r="D41" s="1">
        <v>53</v>
      </c>
      <c r="E41" s="21" t="s">
        <v>32</v>
      </c>
      <c r="F41" s="21"/>
      <c r="G41" s="21"/>
      <c r="H41" s="21"/>
      <c r="I41" s="21"/>
      <c r="J41" s="21"/>
      <c r="K41" s="1">
        <v>200</v>
      </c>
      <c r="L41" s="1"/>
    </row>
    <row r="42" spans="1:12" s="2" customFormat="1" ht="18.75">
      <c r="A42" s="1">
        <v>0.1</v>
      </c>
      <c r="B42" s="1">
        <v>8.3000000000000007</v>
      </c>
      <c r="C42" s="1">
        <v>0.1</v>
      </c>
      <c r="D42" s="1">
        <v>74.900000000000006</v>
      </c>
      <c r="E42" s="36" t="s">
        <v>57</v>
      </c>
      <c r="F42" s="37"/>
      <c r="G42" s="37"/>
      <c r="H42" s="37"/>
      <c r="I42" s="37"/>
      <c r="J42" s="38"/>
      <c r="K42" s="1">
        <v>10</v>
      </c>
      <c r="L42" s="1"/>
    </row>
    <row r="43" spans="1:12" s="2" customFormat="1" ht="18.75">
      <c r="A43" s="18" t="s">
        <v>19</v>
      </c>
      <c r="B43" s="19"/>
      <c r="C43" s="19"/>
      <c r="D43" s="20"/>
      <c r="E43" s="26"/>
      <c r="F43" s="27"/>
      <c r="G43" s="27"/>
      <c r="H43" s="27"/>
      <c r="I43" s="27"/>
      <c r="J43" s="28"/>
      <c r="K43" s="1"/>
      <c r="L43" s="1"/>
    </row>
    <row r="44" spans="1:12" s="11" customFormat="1" ht="18.75">
      <c r="A44" s="17">
        <f>SUM(A37+A38+A39+A40+A41+A42)</f>
        <v>27.47</v>
      </c>
      <c r="B44" s="17">
        <f t="shared" ref="B44:D44" si="2">SUM(B37+B38+B39+B40+B41+B42)</f>
        <v>25.93</v>
      </c>
      <c r="C44" s="17">
        <f t="shared" si="2"/>
        <v>105.89</v>
      </c>
      <c r="D44" s="17">
        <f t="shared" si="2"/>
        <v>765.75</v>
      </c>
      <c r="E44" s="35"/>
      <c r="F44" s="35"/>
      <c r="G44" s="35"/>
      <c r="H44" s="35"/>
      <c r="I44" s="35"/>
      <c r="J44" s="35"/>
      <c r="K44" s="17">
        <v>650</v>
      </c>
      <c r="L44" s="17"/>
    </row>
    <row r="45" spans="1:12" s="2" customFormat="1" ht="37.5" customHeight="1">
      <c r="A45" s="17"/>
      <c r="B45" s="17"/>
      <c r="C45" s="17"/>
      <c r="D45" s="17"/>
      <c r="E45" s="32" t="s">
        <v>46</v>
      </c>
      <c r="F45" s="33"/>
      <c r="G45" s="33"/>
      <c r="H45" s="33"/>
      <c r="I45" s="33"/>
      <c r="J45" s="34"/>
      <c r="K45" s="17"/>
      <c r="L45" s="17">
        <v>97.76</v>
      </c>
    </row>
    <row r="46" spans="1:12" s="2" customFormat="1" ht="18.75">
      <c r="A46" s="1">
        <v>1.24</v>
      </c>
      <c r="B46" s="1">
        <v>0.08</v>
      </c>
      <c r="C46" s="1">
        <v>2.6</v>
      </c>
      <c r="D46" s="1">
        <v>16</v>
      </c>
      <c r="E46" s="36" t="s">
        <v>31</v>
      </c>
      <c r="F46" s="37"/>
      <c r="G46" s="37"/>
      <c r="H46" s="37"/>
      <c r="I46" s="37"/>
      <c r="J46" s="38"/>
      <c r="K46" s="1">
        <v>100</v>
      </c>
      <c r="L46" s="1"/>
    </row>
    <row r="47" spans="1:12" s="2" customFormat="1" ht="18.75">
      <c r="A47" s="1">
        <v>19.399999999999999</v>
      </c>
      <c r="B47" s="1">
        <v>16.5</v>
      </c>
      <c r="C47" s="1">
        <v>50.4</v>
      </c>
      <c r="D47" s="1">
        <v>427</v>
      </c>
      <c r="E47" s="21" t="s">
        <v>22</v>
      </c>
      <c r="F47" s="21"/>
      <c r="G47" s="21"/>
      <c r="H47" s="21"/>
      <c r="I47" s="21"/>
      <c r="J47" s="21"/>
      <c r="K47" s="1">
        <v>250</v>
      </c>
      <c r="L47" s="1"/>
    </row>
    <row r="48" spans="1:12" s="2" customFormat="1" ht="18.75">
      <c r="A48" s="1">
        <v>3.53</v>
      </c>
      <c r="B48" s="1">
        <v>0.45</v>
      </c>
      <c r="C48" s="1">
        <v>21.74</v>
      </c>
      <c r="D48" s="1">
        <v>105.75</v>
      </c>
      <c r="E48" s="21" t="s">
        <v>16</v>
      </c>
      <c r="F48" s="21"/>
      <c r="G48" s="21"/>
      <c r="H48" s="21"/>
      <c r="I48" s="21"/>
      <c r="J48" s="21"/>
      <c r="K48" s="1">
        <v>45</v>
      </c>
      <c r="L48" s="17"/>
    </row>
    <row r="49" spans="1:12" s="2" customFormat="1" ht="18.75">
      <c r="A49" s="1">
        <v>3</v>
      </c>
      <c r="B49" s="1">
        <v>0.6</v>
      </c>
      <c r="C49" s="1">
        <v>17.850000000000001</v>
      </c>
      <c r="D49" s="1">
        <v>89.1</v>
      </c>
      <c r="E49" s="21" t="s">
        <v>15</v>
      </c>
      <c r="F49" s="21"/>
      <c r="G49" s="21"/>
      <c r="H49" s="21"/>
      <c r="I49" s="21"/>
      <c r="J49" s="21"/>
      <c r="K49" s="1">
        <v>45</v>
      </c>
      <c r="L49" s="17"/>
    </row>
    <row r="50" spans="1:12" s="2" customFormat="1" ht="18.75">
      <c r="A50" s="1">
        <v>0.2</v>
      </c>
      <c r="B50" s="1">
        <v>0</v>
      </c>
      <c r="C50" s="1">
        <v>13.2</v>
      </c>
      <c r="D50" s="1">
        <v>53</v>
      </c>
      <c r="E50" s="21" t="s">
        <v>32</v>
      </c>
      <c r="F50" s="21"/>
      <c r="G50" s="21"/>
      <c r="H50" s="21"/>
      <c r="I50" s="21"/>
      <c r="J50" s="21"/>
      <c r="K50" s="1">
        <v>200</v>
      </c>
      <c r="L50" s="1"/>
    </row>
    <row r="51" spans="1:12" s="2" customFormat="1" ht="18.75">
      <c r="A51" s="1">
        <v>0.64</v>
      </c>
      <c r="B51" s="1">
        <v>0.64</v>
      </c>
      <c r="C51" s="1">
        <v>15.68</v>
      </c>
      <c r="D51" s="1">
        <v>75.2</v>
      </c>
      <c r="E51" s="36" t="s">
        <v>61</v>
      </c>
      <c r="F51" s="37"/>
      <c r="G51" s="37"/>
      <c r="H51" s="37"/>
      <c r="I51" s="37"/>
      <c r="J51" s="38"/>
      <c r="K51" s="1">
        <v>160</v>
      </c>
      <c r="L51" s="1"/>
    </row>
    <row r="52" spans="1:12" s="2" customFormat="1" ht="18.75">
      <c r="A52" s="18" t="s">
        <v>19</v>
      </c>
      <c r="B52" s="19"/>
      <c r="C52" s="19"/>
      <c r="D52" s="20"/>
      <c r="E52" s="26"/>
      <c r="F52" s="27"/>
      <c r="G52" s="27"/>
      <c r="H52" s="27"/>
      <c r="I52" s="27"/>
      <c r="J52" s="28"/>
      <c r="K52" s="1"/>
      <c r="L52" s="1"/>
    </row>
    <row r="53" spans="1:12" s="11" customFormat="1" ht="18.75">
      <c r="A53" s="17">
        <f>SUM(A46+A47+A48+A49+A50+A51)</f>
        <v>28.009999999999998</v>
      </c>
      <c r="B53" s="17">
        <f t="shared" ref="B53:D53" si="3">SUM(B46+B47+B48+B49+B50+B51)</f>
        <v>18.27</v>
      </c>
      <c r="C53" s="17">
        <f t="shared" si="3"/>
        <v>121.47</v>
      </c>
      <c r="D53" s="17">
        <f t="shared" si="3"/>
        <v>766.05000000000007</v>
      </c>
      <c r="E53" s="35"/>
      <c r="F53" s="35"/>
      <c r="G53" s="35"/>
      <c r="H53" s="35"/>
      <c r="I53" s="35"/>
      <c r="J53" s="35"/>
      <c r="K53" s="17">
        <v>800</v>
      </c>
      <c r="L53" s="17"/>
    </row>
    <row r="54" spans="1:12" s="2" customFormat="1" ht="37.5" customHeight="1">
      <c r="A54" s="17"/>
      <c r="B54" s="17"/>
      <c r="C54" s="17"/>
      <c r="D54" s="17"/>
      <c r="E54" s="39" t="s">
        <v>47</v>
      </c>
      <c r="F54" s="40"/>
      <c r="G54" s="40"/>
      <c r="H54" s="40"/>
      <c r="I54" s="40"/>
      <c r="J54" s="41"/>
      <c r="K54" s="17"/>
      <c r="L54" s="17">
        <v>88</v>
      </c>
    </row>
    <row r="55" spans="1:12" s="2" customFormat="1" ht="18.75">
      <c r="A55" s="1">
        <v>0.5</v>
      </c>
      <c r="B55" s="1">
        <v>0</v>
      </c>
      <c r="C55" s="1">
        <v>1.8</v>
      </c>
      <c r="D55" s="1">
        <v>9.1</v>
      </c>
      <c r="E55" s="36" t="s">
        <v>26</v>
      </c>
      <c r="F55" s="37"/>
      <c r="G55" s="37"/>
      <c r="H55" s="37"/>
      <c r="I55" s="37"/>
      <c r="J55" s="38"/>
      <c r="K55" s="1">
        <v>100</v>
      </c>
      <c r="L55" s="1"/>
    </row>
    <row r="56" spans="1:12" s="2" customFormat="1" ht="18.75">
      <c r="A56" s="14">
        <v>2.08</v>
      </c>
      <c r="B56" s="14">
        <v>6.08</v>
      </c>
      <c r="C56" s="14">
        <v>7.27</v>
      </c>
      <c r="D56" s="14">
        <v>92</v>
      </c>
      <c r="E56" s="21" t="s">
        <v>33</v>
      </c>
      <c r="F56" s="21"/>
      <c r="G56" s="21"/>
      <c r="H56" s="21"/>
      <c r="I56" s="21"/>
      <c r="J56" s="21"/>
      <c r="K56" s="1">
        <v>250</v>
      </c>
      <c r="L56" s="1"/>
    </row>
    <row r="57" spans="1:12" s="2" customFormat="1" ht="21.75" customHeight="1">
      <c r="A57" s="14">
        <v>19.100000000000001</v>
      </c>
      <c r="B57" s="14">
        <v>24.8</v>
      </c>
      <c r="C57" s="14">
        <v>5.5</v>
      </c>
      <c r="D57" s="14">
        <v>322</v>
      </c>
      <c r="E57" s="21" t="s">
        <v>34</v>
      </c>
      <c r="F57" s="21"/>
      <c r="G57" s="21"/>
      <c r="H57" s="21"/>
      <c r="I57" s="21"/>
      <c r="J57" s="21"/>
      <c r="K57" s="1">
        <v>100</v>
      </c>
      <c r="L57" s="1"/>
    </row>
    <row r="58" spans="1:12" s="2" customFormat="1" ht="18.75">
      <c r="A58" s="14">
        <v>4.32</v>
      </c>
      <c r="B58" s="14">
        <v>6.24</v>
      </c>
      <c r="C58" s="14">
        <v>45.72</v>
      </c>
      <c r="D58" s="14">
        <v>256.72000000000003</v>
      </c>
      <c r="E58" s="21" t="s">
        <v>35</v>
      </c>
      <c r="F58" s="21"/>
      <c r="G58" s="21"/>
      <c r="H58" s="21"/>
      <c r="I58" s="21"/>
      <c r="J58" s="21"/>
      <c r="K58" s="1">
        <v>200</v>
      </c>
      <c r="L58" s="1"/>
    </row>
    <row r="59" spans="1:12" s="2" customFormat="1" ht="18.75">
      <c r="A59" s="1">
        <v>3.53</v>
      </c>
      <c r="B59" s="1">
        <v>0.45</v>
      </c>
      <c r="C59" s="1">
        <v>21.74</v>
      </c>
      <c r="D59" s="1">
        <v>105.75</v>
      </c>
      <c r="E59" s="21" t="s">
        <v>16</v>
      </c>
      <c r="F59" s="21"/>
      <c r="G59" s="21"/>
      <c r="H59" s="21"/>
      <c r="I59" s="21"/>
      <c r="J59" s="21"/>
      <c r="K59" s="1">
        <v>45</v>
      </c>
      <c r="L59" s="17"/>
    </row>
    <row r="60" spans="1:12" s="2" customFormat="1" ht="18.75">
      <c r="A60" s="1">
        <v>3</v>
      </c>
      <c r="B60" s="1">
        <v>0.6</v>
      </c>
      <c r="C60" s="1">
        <v>17.850000000000001</v>
      </c>
      <c r="D60" s="1">
        <v>89.1</v>
      </c>
      <c r="E60" s="21" t="s">
        <v>15</v>
      </c>
      <c r="F60" s="21"/>
      <c r="G60" s="21"/>
      <c r="H60" s="21"/>
      <c r="I60" s="21"/>
      <c r="J60" s="21"/>
      <c r="K60" s="1">
        <v>45</v>
      </c>
      <c r="L60" s="17"/>
    </row>
    <row r="61" spans="1:12" s="2" customFormat="1" ht="18.75">
      <c r="A61" s="14">
        <v>0.17</v>
      </c>
      <c r="B61" s="14">
        <v>0.17</v>
      </c>
      <c r="C61" s="14">
        <v>44.1</v>
      </c>
      <c r="D61" s="14">
        <v>178.08</v>
      </c>
      <c r="E61" s="36" t="s">
        <v>36</v>
      </c>
      <c r="F61" s="37"/>
      <c r="G61" s="37"/>
      <c r="H61" s="37"/>
      <c r="I61" s="37"/>
      <c r="J61" s="38"/>
      <c r="K61" s="1">
        <v>200</v>
      </c>
      <c r="L61" s="1"/>
    </row>
    <row r="62" spans="1:12" s="2" customFormat="1" ht="18.75">
      <c r="A62" s="18" t="s">
        <v>20</v>
      </c>
      <c r="B62" s="19"/>
      <c r="C62" s="19"/>
      <c r="D62" s="20"/>
      <c r="E62" s="26"/>
      <c r="F62" s="27"/>
      <c r="G62" s="27"/>
      <c r="H62" s="27"/>
      <c r="I62" s="27"/>
      <c r="J62" s="28"/>
      <c r="K62" s="1"/>
      <c r="L62" s="1"/>
    </row>
    <row r="63" spans="1:12" s="2" customFormat="1" ht="18.75">
      <c r="A63" s="10">
        <f>SUM(A55+A56+A57+A58+A59+A60+A61)</f>
        <v>32.700000000000003</v>
      </c>
      <c r="B63" s="10">
        <f t="shared" ref="B63:D63" si="4">SUM(B55+B56+B57+B58+B59+B60+B61)</f>
        <v>38.340000000000011</v>
      </c>
      <c r="C63" s="10">
        <f t="shared" si="4"/>
        <v>143.97999999999999</v>
      </c>
      <c r="D63" s="10">
        <f t="shared" si="4"/>
        <v>1052.75</v>
      </c>
      <c r="E63" s="22"/>
      <c r="F63" s="23"/>
      <c r="G63" s="23"/>
      <c r="H63" s="23"/>
      <c r="I63" s="23"/>
      <c r="J63" s="24"/>
      <c r="K63" s="17">
        <v>940</v>
      </c>
      <c r="L63" s="17"/>
    </row>
    <row r="65" spans="7:7" s="2" customFormat="1" ht="18.75">
      <c r="G65" s="2" t="s">
        <v>17</v>
      </c>
    </row>
    <row r="66" spans="7:7" s="2" customFormat="1" ht="18.75">
      <c r="G66" s="2" t="s">
        <v>18</v>
      </c>
    </row>
  </sheetData>
  <mergeCells count="62">
    <mergeCell ref="E33:J33"/>
    <mergeCell ref="E32:J32"/>
    <mergeCell ref="A21:D21"/>
    <mergeCell ref="E21:J21"/>
    <mergeCell ref="E6:G6"/>
    <mergeCell ref="E7:G7"/>
    <mergeCell ref="A9:C9"/>
    <mergeCell ref="E9:J9"/>
    <mergeCell ref="E11:J11"/>
    <mergeCell ref="E13:J13"/>
    <mergeCell ref="E12:J12"/>
    <mergeCell ref="E19:J19"/>
    <mergeCell ref="E20:J20"/>
    <mergeCell ref="E27:J27"/>
    <mergeCell ref="E14:J14"/>
    <mergeCell ref="E15:J15"/>
    <mergeCell ref="E16:J16"/>
    <mergeCell ref="E17:J17"/>
    <mergeCell ref="E22:J22"/>
    <mergeCell ref="E23:J23"/>
    <mergeCell ref="E24:J24"/>
    <mergeCell ref="E25:J25"/>
    <mergeCell ref="E26:J26"/>
    <mergeCell ref="E18:J18"/>
    <mergeCell ref="A43:D43"/>
    <mergeCell ref="E43:J43"/>
    <mergeCell ref="E28:J28"/>
    <mergeCell ref="E29:J29"/>
    <mergeCell ref="A34:D34"/>
    <mergeCell ref="E34:J34"/>
    <mergeCell ref="E35:J35"/>
    <mergeCell ref="E36:J36"/>
    <mergeCell ref="E37:J37"/>
    <mergeCell ref="E38:J38"/>
    <mergeCell ref="E39:J39"/>
    <mergeCell ref="E40:J40"/>
    <mergeCell ref="E41:J41"/>
    <mergeCell ref="E30:J30"/>
    <mergeCell ref="E31:J31"/>
    <mergeCell ref="E42:J42"/>
    <mergeCell ref="E44:J44"/>
    <mergeCell ref="E45:J45"/>
    <mergeCell ref="E46:J46"/>
    <mergeCell ref="E47:J47"/>
    <mergeCell ref="E48:J48"/>
    <mergeCell ref="E49:J49"/>
    <mergeCell ref="E50:J50"/>
    <mergeCell ref="A52:D52"/>
    <mergeCell ref="E52:J52"/>
    <mergeCell ref="E53:J53"/>
    <mergeCell ref="E51:J51"/>
    <mergeCell ref="E54:J54"/>
    <mergeCell ref="A62:D62"/>
    <mergeCell ref="E62:J62"/>
    <mergeCell ref="E63:J63"/>
    <mergeCell ref="E56:J56"/>
    <mergeCell ref="E57:J57"/>
    <mergeCell ref="E58:J58"/>
    <mergeCell ref="E59:J59"/>
    <mergeCell ref="E60:J60"/>
    <mergeCell ref="E61:J61"/>
    <mergeCell ref="E55:J55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A49" workbookViewId="0">
      <selection activeCell="L61" sqref="L61:L62"/>
    </sheetView>
  </sheetViews>
  <sheetFormatPr defaultRowHeight="15"/>
  <cols>
    <col min="3" max="3" width="12.28515625" customWidth="1"/>
    <col min="4" max="4" width="20.28515625" customWidth="1"/>
    <col min="11" max="11" width="13.7109375" customWidth="1"/>
    <col min="12" max="12" width="16.285156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30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41</v>
      </c>
      <c r="F6" s="25"/>
      <c r="G6" s="25"/>
    </row>
    <row r="7" spans="1:12" s="2" customFormat="1" ht="18.75">
      <c r="E7" s="25" t="s">
        <v>56</v>
      </c>
      <c r="F7" s="25"/>
      <c r="G7" s="25"/>
    </row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18" t="s">
        <v>48</v>
      </c>
      <c r="F11" s="19"/>
      <c r="G11" s="19"/>
      <c r="H11" s="19"/>
      <c r="I11" s="19"/>
      <c r="J11" s="20"/>
      <c r="K11" s="1"/>
      <c r="L11" s="17">
        <v>154.28</v>
      </c>
    </row>
    <row r="12" spans="1:12" s="2" customFormat="1" ht="18.75">
      <c r="A12" s="1">
        <v>0.5</v>
      </c>
      <c r="B12" s="1">
        <v>0</v>
      </c>
      <c r="C12" s="1">
        <v>1.8</v>
      </c>
      <c r="D12" s="1">
        <v>9.1</v>
      </c>
      <c r="E12" s="36" t="s">
        <v>26</v>
      </c>
      <c r="F12" s="37"/>
      <c r="G12" s="37"/>
      <c r="H12" s="37"/>
      <c r="I12" s="37"/>
      <c r="J12" s="38"/>
      <c r="K12" s="1">
        <v>100</v>
      </c>
      <c r="L12" s="1"/>
    </row>
    <row r="13" spans="1:12" s="2" customFormat="1" ht="18.75">
      <c r="A13" s="14">
        <v>2.08</v>
      </c>
      <c r="B13" s="14">
        <v>6.08</v>
      </c>
      <c r="C13" s="14">
        <v>7.27</v>
      </c>
      <c r="D13" s="14">
        <v>92</v>
      </c>
      <c r="E13" s="21" t="s">
        <v>33</v>
      </c>
      <c r="F13" s="21"/>
      <c r="G13" s="21"/>
      <c r="H13" s="21"/>
      <c r="I13" s="21"/>
      <c r="J13" s="21"/>
      <c r="K13" s="1">
        <v>250</v>
      </c>
      <c r="L13" s="1"/>
    </row>
    <row r="14" spans="1:12" s="2" customFormat="1" ht="21.75" customHeight="1">
      <c r="A14" s="14">
        <v>22.92</v>
      </c>
      <c r="B14" s="14">
        <v>29.76</v>
      </c>
      <c r="C14" s="14">
        <v>6.6</v>
      </c>
      <c r="D14" s="14">
        <v>386.4</v>
      </c>
      <c r="E14" s="21" t="s">
        <v>34</v>
      </c>
      <c r="F14" s="21"/>
      <c r="G14" s="21"/>
      <c r="H14" s="21"/>
      <c r="I14" s="21"/>
      <c r="J14" s="21"/>
      <c r="K14" s="1">
        <v>120</v>
      </c>
      <c r="L14" s="1"/>
    </row>
    <row r="15" spans="1:12" s="2" customFormat="1" ht="18.75">
      <c r="A15" s="14">
        <v>3.6</v>
      </c>
      <c r="B15" s="14">
        <v>5.2</v>
      </c>
      <c r="C15" s="14">
        <v>38.1</v>
      </c>
      <c r="D15" s="14">
        <v>213.93</v>
      </c>
      <c r="E15" s="21" t="s">
        <v>35</v>
      </c>
      <c r="F15" s="21"/>
      <c r="G15" s="21"/>
      <c r="H15" s="21"/>
      <c r="I15" s="21"/>
      <c r="J15" s="21"/>
      <c r="K15" s="1">
        <v>200</v>
      </c>
      <c r="L15" s="1"/>
    </row>
    <row r="16" spans="1:12" s="2" customFormat="1" ht="18.75">
      <c r="A16" s="1">
        <v>3.53</v>
      </c>
      <c r="B16" s="1">
        <v>0.45</v>
      </c>
      <c r="C16" s="1">
        <v>21.74</v>
      </c>
      <c r="D16" s="1">
        <v>105.75</v>
      </c>
      <c r="E16" s="21" t="s">
        <v>16</v>
      </c>
      <c r="F16" s="21"/>
      <c r="G16" s="21"/>
      <c r="H16" s="21"/>
      <c r="I16" s="21"/>
      <c r="J16" s="21"/>
      <c r="K16" s="1">
        <v>45</v>
      </c>
      <c r="L16" s="17"/>
    </row>
    <row r="17" spans="1:12" s="2" customFormat="1" ht="18.75">
      <c r="A17" s="1">
        <v>3</v>
      </c>
      <c r="B17" s="1">
        <v>0.6</v>
      </c>
      <c r="C17" s="1">
        <v>17.850000000000001</v>
      </c>
      <c r="D17" s="1">
        <v>89.1</v>
      </c>
      <c r="E17" s="21" t="s">
        <v>15</v>
      </c>
      <c r="F17" s="21"/>
      <c r="G17" s="21"/>
      <c r="H17" s="21"/>
      <c r="I17" s="21"/>
      <c r="J17" s="21"/>
      <c r="K17" s="1">
        <v>45</v>
      </c>
      <c r="L17" s="17"/>
    </row>
    <row r="18" spans="1:12" s="2" customFormat="1" ht="18.75">
      <c r="A18" s="14">
        <v>0.17</v>
      </c>
      <c r="B18" s="14">
        <v>0.17</v>
      </c>
      <c r="C18" s="14">
        <v>44.1</v>
      </c>
      <c r="D18" s="14">
        <v>178.08</v>
      </c>
      <c r="E18" s="36" t="s">
        <v>23</v>
      </c>
      <c r="F18" s="37"/>
      <c r="G18" s="37"/>
      <c r="H18" s="37"/>
      <c r="I18" s="37"/>
      <c r="J18" s="38"/>
      <c r="K18" s="1">
        <v>200</v>
      </c>
      <c r="L18" s="1"/>
    </row>
    <row r="19" spans="1:12" s="2" customFormat="1" ht="18.75">
      <c r="A19" s="1">
        <v>7</v>
      </c>
      <c r="B19" s="1">
        <v>9</v>
      </c>
      <c r="C19" s="1">
        <v>0</v>
      </c>
      <c r="D19" s="1">
        <v>109.1</v>
      </c>
      <c r="E19" s="36" t="s">
        <v>58</v>
      </c>
      <c r="F19" s="37"/>
      <c r="G19" s="37"/>
      <c r="H19" s="37"/>
      <c r="I19" s="37"/>
      <c r="J19" s="38"/>
      <c r="K19" s="1">
        <v>30</v>
      </c>
      <c r="L19" s="1"/>
    </row>
    <row r="20" spans="1:12" s="2" customFormat="1" ht="18.75">
      <c r="A20" s="1">
        <v>3.45</v>
      </c>
      <c r="B20" s="1">
        <v>1.1499999999999999</v>
      </c>
      <c r="C20" s="1">
        <v>48.3</v>
      </c>
      <c r="D20" s="1">
        <v>220.8</v>
      </c>
      <c r="E20" s="36" t="s">
        <v>59</v>
      </c>
      <c r="F20" s="37"/>
      <c r="G20" s="37"/>
      <c r="H20" s="37"/>
      <c r="I20" s="37"/>
      <c r="J20" s="38"/>
      <c r="K20" s="1">
        <v>230</v>
      </c>
      <c r="L20" s="1"/>
    </row>
    <row r="21" spans="1:12" s="2" customFormat="1" ht="18.75">
      <c r="A21" s="18" t="s">
        <v>20</v>
      </c>
      <c r="B21" s="19"/>
      <c r="C21" s="19"/>
      <c r="D21" s="20"/>
      <c r="E21" s="26"/>
      <c r="F21" s="27"/>
      <c r="G21" s="27"/>
      <c r="H21" s="27"/>
      <c r="I21" s="27"/>
      <c r="J21" s="28"/>
      <c r="K21" s="1"/>
      <c r="L21" s="1"/>
    </row>
    <row r="22" spans="1:12" s="2" customFormat="1" ht="18.75">
      <c r="A22" s="10">
        <f>SUM(A12+A13+A14+A15+A16+A17+A18+A19+A20)</f>
        <v>46.250000000000007</v>
      </c>
      <c r="B22" s="10">
        <f t="shared" ref="B22:D22" si="0">SUM(B12+B13+B14+B15+B16+B17+B18+B19+B20)</f>
        <v>52.410000000000011</v>
      </c>
      <c r="C22" s="10">
        <f t="shared" si="0"/>
        <v>185.76</v>
      </c>
      <c r="D22" s="10">
        <f t="shared" si="0"/>
        <v>1404.26</v>
      </c>
      <c r="E22" s="22"/>
      <c r="F22" s="23"/>
      <c r="G22" s="23"/>
      <c r="H22" s="23"/>
      <c r="I22" s="23"/>
      <c r="J22" s="24"/>
      <c r="K22" s="17">
        <v>1220</v>
      </c>
      <c r="L22" s="17"/>
    </row>
    <row r="23" spans="1:12" s="2" customFormat="1" ht="18.75">
      <c r="A23" s="1"/>
      <c r="B23" s="1"/>
      <c r="C23" s="1"/>
      <c r="D23" s="1"/>
      <c r="E23" s="18" t="s">
        <v>49</v>
      </c>
      <c r="F23" s="19"/>
      <c r="G23" s="19"/>
      <c r="H23" s="19"/>
      <c r="I23" s="19"/>
      <c r="J23" s="20"/>
      <c r="K23" s="1"/>
      <c r="L23" s="17">
        <v>175.37</v>
      </c>
    </row>
    <row r="24" spans="1:12" s="2" customFormat="1" ht="18.75">
      <c r="A24" s="1">
        <v>0.5</v>
      </c>
      <c r="B24" s="1">
        <v>0</v>
      </c>
      <c r="C24" s="1">
        <v>1.8</v>
      </c>
      <c r="D24" s="1">
        <v>9.1</v>
      </c>
      <c r="E24" s="36" t="s">
        <v>26</v>
      </c>
      <c r="F24" s="37"/>
      <c r="G24" s="37"/>
      <c r="H24" s="37"/>
      <c r="I24" s="37"/>
      <c r="J24" s="38"/>
      <c r="K24" s="1">
        <v>100</v>
      </c>
      <c r="L24" s="1"/>
    </row>
    <row r="25" spans="1:12" s="2" customFormat="1" ht="18.75">
      <c r="A25" s="14">
        <v>2.08</v>
      </c>
      <c r="B25" s="14">
        <v>6.08</v>
      </c>
      <c r="C25" s="14">
        <v>7.27</v>
      </c>
      <c r="D25" s="14">
        <v>92</v>
      </c>
      <c r="E25" s="21" t="s">
        <v>33</v>
      </c>
      <c r="F25" s="21"/>
      <c r="G25" s="21"/>
      <c r="H25" s="21"/>
      <c r="I25" s="21"/>
      <c r="J25" s="21"/>
      <c r="K25" s="1">
        <v>250</v>
      </c>
      <c r="L25" s="1"/>
    </row>
    <row r="26" spans="1:12" s="2" customFormat="1" ht="21.75" customHeight="1">
      <c r="A26" s="14">
        <v>22.92</v>
      </c>
      <c r="B26" s="14">
        <v>29.76</v>
      </c>
      <c r="C26" s="14">
        <v>6.6</v>
      </c>
      <c r="D26" s="14">
        <v>386.4</v>
      </c>
      <c r="E26" s="21" t="s">
        <v>34</v>
      </c>
      <c r="F26" s="21"/>
      <c r="G26" s="21"/>
      <c r="H26" s="21"/>
      <c r="I26" s="21"/>
      <c r="J26" s="21"/>
      <c r="K26" s="1">
        <v>120</v>
      </c>
      <c r="L26" s="1"/>
    </row>
    <row r="27" spans="1:12" s="2" customFormat="1" ht="18.75">
      <c r="A27" s="14">
        <v>3.6</v>
      </c>
      <c r="B27" s="14">
        <v>5.2</v>
      </c>
      <c r="C27" s="14">
        <v>38.1</v>
      </c>
      <c r="D27" s="14">
        <v>213.93</v>
      </c>
      <c r="E27" s="21" t="s">
        <v>35</v>
      </c>
      <c r="F27" s="21"/>
      <c r="G27" s="21"/>
      <c r="H27" s="21"/>
      <c r="I27" s="21"/>
      <c r="J27" s="21"/>
      <c r="K27" s="1">
        <v>200</v>
      </c>
      <c r="L27" s="1"/>
    </row>
    <row r="28" spans="1:12" s="2" customFormat="1" ht="18.75">
      <c r="A28" s="1">
        <v>3.53</v>
      </c>
      <c r="B28" s="1">
        <v>0.45</v>
      </c>
      <c r="C28" s="1">
        <v>21.74</v>
      </c>
      <c r="D28" s="1">
        <v>105.75</v>
      </c>
      <c r="E28" s="21" t="s">
        <v>16</v>
      </c>
      <c r="F28" s="21"/>
      <c r="G28" s="21"/>
      <c r="H28" s="21"/>
      <c r="I28" s="21"/>
      <c r="J28" s="21"/>
      <c r="K28" s="1">
        <v>45</v>
      </c>
      <c r="L28" s="17"/>
    </row>
    <row r="29" spans="1:12" s="2" customFormat="1" ht="18.75">
      <c r="A29" s="1">
        <v>3</v>
      </c>
      <c r="B29" s="1">
        <v>0.6</v>
      </c>
      <c r="C29" s="1">
        <v>17.850000000000001</v>
      </c>
      <c r="D29" s="1">
        <v>89.1</v>
      </c>
      <c r="E29" s="21" t="s">
        <v>15</v>
      </c>
      <c r="F29" s="21"/>
      <c r="G29" s="21"/>
      <c r="H29" s="21"/>
      <c r="I29" s="21"/>
      <c r="J29" s="21"/>
      <c r="K29" s="1">
        <v>45</v>
      </c>
      <c r="L29" s="17"/>
    </row>
    <row r="30" spans="1:12" s="2" customFormat="1" ht="18.75">
      <c r="A30" s="14">
        <v>0.17</v>
      </c>
      <c r="B30" s="14">
        <v>0.17</v>
      </c>
      <c r="C30" s="14">
        <v>44.1</v>
      </c>
      <c r="D30" s="14">
        <v>178.08</v>
      </c>
      <c r="E30" s="36" t="s">
        <v>23</v>
      </c>
      <c r="F30" s="37"/>
      <c r="G30" s="37"/>
      <c r="H30" s="37"/>
      <c r="I30" s="37"/>
      <c r="J30" s="38"/>
      <c r="K30" s="1">
        <v>200</v>
      </c>
      <c r="L30" s="1"/>
    </row>
    <row r="31" spans="1:12" s="2" customFormat="1" ht="18.75">
      <c r="A31" s="1">
        <v>7</v>
      </c>
      <c r="B31" s="1">
        <v>9</v>
      </c>
      <c r="C31" s="1">
        <v>0</v>
      </c>
      <c r="D31" s="1">
        <v>109.1</v>
      </c>
      <c r="E31" s="36" t="s">
        <v>58</v>
      </c>
      <c r="F31" s="37"/>
      <c r="G31" s="37"/>
      <c r="H31" s="37"/>
      <c r="I31" s="37"/>
      <c r="J31" s="38"/>
      <c r="K31" s="1">
        <v>30</v>
      </c>
      <c r="L31" s="1"/>
    </row>
    <row r="32" spans="1:12" s="2" customFormat="1" ht="18.75">
      <c r="A32" s="1">
        <v>3.45</v>
      </c>
      <c r="B32" s="1">
        <v>1.1499999999999999</v>
      </c>
      <c r="C32" s="1">
        <v>48.3</v>
      </c>
      <c r="D32" s="1">
        <v>220.8</v>
      </c>
      <c r="E32" s="36" t="s">
        <v>59</v>
      </c>
      <c r="F32" s="37"/>
      <c r="G32" s="37"/>
      <c r="H32" s="37"/>
      <c r="I32" s="37"/>
      <c r="J32" s="38"/>
      <c r="K32" s="1">
        <v>230</v>
      </c>
      <c r="L32" s="1"/>
    </row>
    <row r="33" spans="1:12" s="2" customFormat="1" ht="18.75">
      <c r="A33" s="1">
        <v>1.49</v>
      </c>
      <c r="B33" s="1">
        <v>5.31</v>
      </c>
      <c r="C33" s="1">
        <v>1.49</v>
      </c>
      <c r="D33" s="1">
        <v>123.75</v>
      </c>
      <c r="E33" s="36" t="s">
        <v>60</v>
      </c>
      <c r="F33" s="37"/>
      <c r="G33" s="37"/>
      <c r="H33" s="37"/>
      <c r="I33" s="37"/>
      <c r="J33" s="38"/>
      <c r="K33" s="1">
        <v>33</v>
      </c>
      <c r="L33" s="1"/>
    </row>
    <row r="34" spans="1:12" s="2" customFormat="1" ht="18.75">
      <c r="A34" s="1">
        <v>0.1</v>
      </c>
      <c r="B34" s="1">
        <v>8.3000000000000007</v>
      </c>
      <c r="C34" s="1">
        <v>0.1</v>
      </c>
      <c r="D34" s="1">
        <v>74.900000000000006</v>
      </c>
      <c r="E34" s="36" t="s">
        <v>57</v>
      </c>
      <c r="F34" s="37"/>
      <c r="G34" s="37"/>
      <c r="H34" s="37"/>
      <c r="I34" s="37"/>
      <c r="J34" s="38"/>
      <c r="K34" s="1">
        <v>10</v>
      </c>
      <c r="L34" s="1"/>
    </row>
    <row r="35" spans="1:12" s="2" customFormat="1" ht="18.75">
      <c r="A35" s="18" t="s">
        <v>20</v>
      </c>
      <c r="B35" s="19"/>
      <c r="C35" s="19"/>
      <c r="D35" s="20"/>
      <c r="E35" s="26"/>
      <c r="F35" s="27"/>
      <c r="G35" s="27"/>
      <c r="H35" s="27"/>
      <c r="I35" s="27"/>
      <c r="J35" s="28"/>
      <c r="K35" s="1"/>
      <c r="L35" s="1"/>
    </row>
    <row r="36" spans="1:12" s="2" customFormat="1" ht="18.75">
      <c r="A36" s="10">
        <f>SUM(A25+A24+A26+A27+A28+A29+A30+A31+A32+A33+A34)</f>
        <v>47.840000000000011</v>
      </c>
      <c r="B36" s="10">
        <f t="shared" ref="B36:D36" si="1">SUM(B25+B24+B26+B27+B28+B29+B30+B31+B32+B33+B34)</f>
        <v>66.02000000000001</v>
      </c>
      <c r="C36" s="10">
        <f t="shared" si="1"/>
        <v>187.35</v>
      </c>
      <c r="D36" s="10">
        <f t="shared" si="1"/>
        <v>1602.91</v>
      </c>
      <c r="E36" s="22"/>
      <c r="F36" s="23"/>
      <c r="G36" s="23"/>
      <c r="H36" s="23"/>
      <c r="I36" s="23"/>
      <c r="J36" s="24"/>
      <c r="K36" s="17">
        <v>1263</v>
      </c>
      <c r="L36" s="17"/>
    </row>
    <row r="37" spans="1:12" s="2" customFormat="1" ht="24.75" customHeight="1">
      <c r="A37" s="1"/>
      <c r="B37" s="1"/>
      <c r="C37" s="1"/>
      <c r="D37" s="1"/>
      <c r="E37" s="32" t="s">
        <v>50</v>
      </c>
      <c r="F37" s="33"/>
      <c r="G37" s="33"/>
      <c r="H37" s="33"/>
      <c r="I37" s="33"/>
      <c r="J37" s="34"/>
      <c r="K37" s="1"/>
      <c r="L37" s="17">
        <v>245.37</v>
      </c>
    </row>
    <row r="38" spans="1:12" s="2" customFormat="1" ht="18.75">
      <c r="A38" s="1">
        <v>0.5</v>
      </c>
      <c r="B38" s="1">
        <v>0</v>
      </c>
      <c r="C38" s="1">
        <v>1.8</v>
      </c>
      <c r="D38" s="1">
        <v>9.1</v>
      </c>
      <c r="E38" s="36" t="s">
        <v>26</v>
      </c>
      <c r="F38" s="37"/>
      <c r="G38" s="37"/>
      <c r="H38" s="37"/>
      <c r="I38" s="37"/>
      <c r="J38" s="38"/>
      <c r="K38" s="1">
        <v>100</v>
      </c>
      <c r="L38" s="1"/>
    </row>
    <row r="39" spans="1:12" s="2" customFormat="1" ht="18.75">
      <c r="A39" s="14">
        <v>2.08</v>
      </c>
      <c r="B39" s="14">
        <v>6.08</v>
      </c>
      <c r="C39" s="14">
        <v>7.27</v>
      </c>
      <c r="D39" s="14">
        <v>92</v>
      </c>
      <c r="E39" s="21" t="s">
        <v>33</v>
      </c>
      <c r="F39" s="21"/>
      <c r="G39" s="21"/>
      <c r="H39" s="21"/>
      <c r="I39" s="21"/>
      <c r="J39" s="21"/>
      <c r="K39" s="1">
        <v>250</v>
      </c>
      <c r="L39" s="1"/>
    </row>
    <row r="40" spans="1:12" s="2" customFormat="1" ht="21.75" customHeight="1">
      <c r="A40" s="14">
        <v>22.92</v>
      </c>
      <c r="B40" s="14">
        <v>29.76</v>
      </c>
      <c r="C40" s="14">
        <v>6.6</v>
      </c>
      <c r="D40" s="14">
        <v>386.4</v>
      </c>
      <c r="E40" s="21" t="s">
        <v>34</v>
      </c>
      <c r="F40" s="21"/>
      <c r="G40" s="21"/>
      <c r="H40" s="21"/>
      <c r="I40" s="21"/>
      <c r="J40" s="21"/>
      <c r="K40" s="1">
        <v>120</v>
      </c>
      <c r="L40" s="1"/>
    </row>
    <row r="41" spans="1:12" s="2" customFormat="1" ht="18.75">
      <c r="A41" s="14">
        <v>3.6</v>
      </c>
      <c r="B41" s="14">
        <v>5.2</v>
      </c>
      <c r="C41" s="14">
        <v>38.1</v>
      </c>
      <c r="D41" s="14">
        <v>213.93</v>
      </c>
      <c r="E41" s="21" t="s">
        <v>35</v>
      </c>
      <c r="F41" s="21"/>
      <c r="G41" s="21"/>
      <c r="H41" s="21"/>
      <c r="I41" s="21"/>
      <c r="J41" s="21"/>
      <c r="K41" s="1">
        <v>200</v>
      </c>
      <c r="L41" s="1"/>
    </row>
    <row r="42" spans="1:12" s="2" customFormat="1" ht="18.75">
      <c r="A42" s="1">
        <v>3.53</v>
      </c>
      <c r="B42" s="1">
        <v>0.45</v>
      </c>
      <c r="C42" s="1">
        <v>21.74</v>
      </c>
      <c r="D42" s="1">
        <v>105.75</v>
      </c>
      <c r="E42" s="21" t="s">
        <v>16</v>
      </c>
      <c r="F42" s="21"/>
      <c r="G42" s="21"/>
      <c r="H42" s="21"/>
      <c r="I42" s="21"/>
      <c r="J42" s="21"/>
      <c r="K42" s="1">
        <v>45</v>
      </c>
      <c r="L42" s="17"/>
    </row>
    <row r="43" spans="1:12" s="2" customFormat="1" ht="18.75">
      <c r="A43" s="1">
        <v>3</v>
      </c>
      <c r="B43" s="1">
        <v>0.6</v>
      </c>
      <c r="C43" s="1">
        <v>17.850000000000001</v>
      </c>
      <c r="D43" s="1">
        <v>89.1</v>
      </c>
      <c r="E43" s="21" t="s">
        <v>15</v>
      </c>
      <c r="F43" s="21"/>
      <c r="G43" s="21"/>
      <c r="H43" s="21"/>
      <c r="I43" s="21"/>
      <c r="J43" s="21"/>
      <c r="K43" s="1">
        <v>45</v>
      </c>
      <c r="L43" s="17"/>
    </row>
    <row r="44" spans="1:12" s="2" customFormat="1" ht="18.75">
      <c r="A44" s="14">
        <v>0.17</v>
      </c>
      <c r="B44" s="14">
        <v>0.17</v>
      </c>
      <c r="C44" s="14">
        <v>44.1</v>
      </c>
      <c r="D44" s="14">
        <v>178.08</v>
      </c>
      <c r="E44" s="36" t="s">
        <v>23</v>
      </c>
      <c r="F44" s="37"/>
      <c r="G44" s="37"/>
      <c r="H44" s="37"/>
      <c r="I44" s="37"/>
      <c r="J44" s="38"/>
      <c r="K44" s="1">
        <v>200</v>
      </c>
      <c r="L44" s="1"/>
    </row>
    <row r="45" spans="1:12" s="2" customFormat="1" ht="18.75">
      <c r="A45" s="1">
        <v>7</v>
      </c>
      <c r="B45" s="1">
        <v>9</v>
      </c>
      <c r="C45" s="1">
        <v>0</v>
      </c>
      <c r="D45" s="1">
        <v>109.1</v>
      </c>
      <c r="E45" s="36" t="s">
        <v>58</v>
      </c>
      <c r="F45" s="37"/>
      <c r="G45" s="37"/>
      <c r="H45" s="37"/>
      <c r="I45" s="37"/>
      <c r="J45" s="38"/>
      <c r="K45" s="1">
        <v>30</v>
      </c>
      <c r="L45" s="1"/>
    </row>
    <row r="46" spans="1:12" s="2" customFormat="1" ht="18.75">
      <c r="A46" s="1">
        <v>3.45</v>
      </c>
      <c r="B46" s="1">
        <v>1.1499999999999999</v>
      </c>
      <c r="C46" s="1">
        <v>48.3</v>
      </c>
      <c r="D46" s="1">
        <v>220.8</v>
      </c>
      <c r="E46" s="36" t="s">
        <v>59</v>
      </c>
      <c r="F46" s="37"/>
      <c r="G46" s="37"/>
      <c r="H46" s="37"/>
      <c r="I46" s="37"/>
      <c r="J46" s="38"/>
      <c r="K46" s="1">
        <v>230</v>
      </c>
      <c r="L46" s="1"/>
    </row>
    <row r="47" spans="1:12" s="2" customFormat="1" ht="18.75">
      <c r="A47" s="1">
        <v>0.1</v>
      </c>
      <c r="B47" s="1">
        <v>8.3000000000000007</v>
      </c>
      <c r="C47" s="1">
        <v>0.1</v>
      </c>
      <c r="D47" s="1">
        <v>74.900000000000006</v>
      </c>
      <c r="E47" s="36" t="s">
        <v>57</v>
      </c>
      <c r="F47" s="37"/>
      <c r="G47" s="37"/>
      <c r="H47" s="37"/>
      <c r="I47" s="37"/>
      <c r="J47" s="38"/>
      <c r="K47" s="1">
        <v>10</v>
      </c>
      <c r="L47" s="1"/>
    </row>
    <row r="48" spans="1:12" s="2" customFormat="1" ht="18.75">
      <c r="A48" s="1">
        <v>1</v>
      </c>
      <c r="B48" s="1">
        <v>0</v>
      </c>
      <c r="C48" s="1">
        <v>25.4</v>
      </c>
      <c r="D48" s="1">
        <v>110</v>
      </c>
      <c r="E48" s="21" t="s">
        <v>28</v>
      </c>
      <c r="F48" s="21"/>
      <c r="G48" s="21"/>
      <c r="H48" s="21"/>
      <c r="I48" s="21"/>
      <c r="J48" s="21"/>
      <c r="K48" s="1">
        <v>200</v>
      </c>
      <c r="L48" s="1"/>
    </row>
    <row r="49" spans="1:12" s="2" customFormat="1" ht="18.75">
      <c r="A49" s="1">
        <v>7</v>
      </c>
      <c r="B49" s="1">
        <v>4.8</v>
      </c>
      <c r="C49" s="1">
        <v>10.4</v>
      </c>
      <c r="D49" s="1">
        <v>112</v>
      </c>
      <c r="E49" s="21" t="s">
        <v>27</v>
      </c>
      <c r="F49" s="21"/>
      <c r="G49" s="21"/>
      <c r="H49" s="21"/>
      <c r="I49" s="21"/>
      <c r="J49" s="21"/>
      <c r="K49" s="1">
        <v>115</v>
      </c>
      <c r="L49" s="1"/>
    </row>
    <row r="50" spans="1:12" s="2" customFormat="1" ht="18.75">
      <c r="A50" s="1">
        <v>1</v>
      </c>
      <c r="B50" s="1">
        <v>1</v>
      </c>
      <c r="C50" s="1">
        <v>24.5</v>
      </c>
      <c r="D50" s="1">
        <v>117.5</v>
      </c>
      <c r="E50" s="36" t="s">
        <v>37</v>
      </c>
      <c r="F50" s="37"/>
      <c r="G50" s="37"/>
      <c r="H50" s="37"/>
      <c r="I50" s="37"/>
      <c r="J50" s="38"/>
      <c r="K50" s="1">
        <v>230</v>
      </c>
      <c r="L50" s="1"/>
    </row>
    <row r="51" spans="1:12" s="2" customFormat="1" ht="18.75">
      <c r="A51" s="18" t="s">
        <v>51</v>
      </c>
      <c r="B51" s="19"/>
      <c r="C51" s="19"/>
      <c r="D51" s="20"/>
      <c r="E51" s="26"/>
      <c r="F51" s="27"/>
      <c r="G51" s="27"/>
      <c r="H51" s="27"/>
      <c r="I51" s="27"/>
      <c r="J51" s="28"/>
      <c r="K51" s="1"/>
      <c r="L51" s="1"/>
    </row>
    <row r="52" spans="1:12" s="11" customFormat="1" ht="18.75">
      <c r="A52" s="10">
        <f>ROUND(A38+A39+A40+A41+A42+A43+A44+A45+A46+A47+A48+A49+A50,2)</f>
        <v>55.35</v>
      </c>
      <c r="B52" s="10">
        <f t="shared" ref="B52:D52" si="2">ROUND(B38+B39+B40+B41+B42+B43+B44+B45+B46+B47+B48+B49+B50,2)</f>
        <v>66.510000000000005</v>
      </c>
      <c r="C52" s="10">
        <f t="shared" si="2"/>
        <v>246.16</v>
      </c>
      <c r="D52" s="10">
        <f t="shared" si="2"/>
        <v>1818.66</v>
      </c>
      <c r="E52" s="22"/>
      <c r="F52" s="23"/>
      <c r="G52" s="23"/>
      <c r="H52" s="23"/>
      <c r="I52" s="23"/>
      <c r="J52" s="24"/>
      <c r="K52" s="17">
        <v>1775</v>
      </c>
      <c r="L52" s="12"/>
    </row>
    <row r="53" spans="1:12" s="2" customFormat="1" ht="22.5" customHeight="1">
      <c r="A53" s="1"/>
      <c r="B53" s="1"/>
      <c r="C53" s="1"/>
      <c r="D53" s="1"/>
      <c r="E53" s="32" t="s">
        <v>52</v>
      </c>
      <c r="F53" s="33"/>
      <c r="G53" s="33"/>
      <c r="H53" s="33"/>
      <c r="I53" s="33"/>
      <c r="J53" s="34"/>
      <c r="K53" s="1"/>
      <c r="L53" s="10">
        <v>88</v>
      </c>
    </row>
    <row r="54" spans="1:12" s="2" customFormat="1" ht="18.75">
      <c r="A54" s="14">
        <v>2.08</v>
      </c>
      <c r="B54" s="14">
        <v>6.08</v>
      </c>
      <c r="C54" s="14">
        <v>7.27</v>
      </c>
      <c r="D54" s="14">
        <v>92</v>
      </c>
      <c r="E54" s="21" t="s">
        <v>33</v>
      </c>
      <c r="F54" s="21"/>
      <c r="G54" s="21"/>
      <c r="H54" s="21"/>
      <c r="I54" s="21"/>
      <c r="J54" s="21"/>
      <c r="K54" s="1">
        <v>250</v>
      </c>
      <c r="L54" s="1"/>
    </row>
    <row r="55" spans="1:12" s="2" customFormat="1" ht="21.75" customHeight="1">
      <c r="A55" s="14">
        <v>19.100000000000001</v>
      </c>
      <c r="B55" s="14">
        <v>24.8</v>
      </c>
      <c r="C55" s="14">
        <v>5.5</v>
      </c>
      <c r="D55" s="14">
        <v>322</v>
      </c>
      <c r="E55" s="21" t="s">
        <v>34</v>
      </c>
      <c r="F55" s="21"/>
      <c r="G55" s="21"/>
      <c r="H55" s="21"/>
      <c r="I55" s="21"/>
      <c r="J55" s="21"/>
      <c r="K55" s="1">
        <v>100</v>
      </c>
      <c r="L55" s="1"/>
    </row>
    <row r="56" spans="1:12" s="2" customFormat="1" ht="18.75">
      <c r="A56" s="14">
        <v>3.6</v>
      </c>
      <c r="B56" s="14">
        <v>5.2</v>
      </c>
      <c r="C56" s="14">
        <v>38.1</v>
      </c>
      <c r="D56" s="14">
        <v>213.93</v>
      </c>
      <c r="E56" s="21" t="s">
        <v>35</v>
      </c>
      <c r="F56" s="21"/>
      <c r="G56" s="21"/>
      <c r="H56" s="21"/>
      <c r="I56" s="21"/>
      <c r="J56" s="21"/>
      <c r="K56" s="1">
        <v>200</v>
      </c>
      <c r="L56" s="1"/>
    </row>
    <row r="57" spans="1:12" s="2" customFormat="1" ht="18.75">
      <c r="A57" s="1">
        <v>3.53</v>
      </c>
      <c r="B57" s="1">
        <v>0.45</v>
      </c>
      <c r="C57" s="1">
        <v>21.74</v>
      </c>
      <c r="D57" s="1">
        <v>105.75</v>
      </c>
      <c r="E57" s="21" t="s">
        <v>16</v>
      </c>
      <c r="F57" s="21"/>
      <c r="G57" s="21"/>
      <c r="H57" s="21"/>
      <c r="I57" s="21"/>
      <c r="J57" s="21"/>
      <c r="K57" s="1">
        <v>45</v>
      </c>
      <c r="L57" s="17"/>
    </row>
    <row r="58" spans="1:12" s="2" customFormat="1" ht="18.75">
      <c r="A58" s="1">
        <v>3</v>
      </c>
      <c r="B58" s="1">
        <v>0.6</v>
      </c>
      <c r="C58" s="1">
        <v>17.850000000000001</v>
      </c>
      <c r="D58" s="1">
        <v>89.1</v>
      </c>
      <c r="E58" s="21" t="s">
        <v>15</v>
      </c>
      <c r="F58" s="21"/>
      <c r="G58" s="21"/>
      <c r="H58" s="21"/>
      <c r="I58" s="21"/>
      <c r="J58" s="21"/>
      <c r="K58" s="1">
        <v>45</v>
      </c>
      <c r="L58" s="17"/>
    </row>
    <row r="59" spans="1:12" s="2" customFormat="1" ht="18.75">
      <c r="A59" s="14">
        <v>0.17</v>
      </c>
      <c r="B59" s="14">
        <v>0.17</v>
      </c>
      <c r="C59" s="14">
        <v>44.1</v>
      </c>
      <c r="D59" s="14">
        <v>178.08</v>
      </c>
      <c r="E59" s="36" t="s">
        <v>36</v>
      </c>
      <c r="F59" s="37"/>
      <c r="G59" s="37"/>
      <c r="H59" s="37"/>
      <c r="I59" s="37"/>
      <c r="J59" s="38"/>
      <c r="K59" s="1">
        <v>200</v>
      </c>
      <c r="L59" s="1"/>
    </row>
    <row r="60" spans="1:12" s="2" customFormat="1" ht="18.75">
      <c r="A60" s="18" t="s">
        <v>20</v>
      </c>
      <c r="B60" s="19"/>
      <c r="C60" s="19"/>
      <c r="D60" s="20"/>
      <c r="E60" s="26"/>
      <c r="F60" s="27"/>
      <c r="G60" s="27"/>
      <c r="H60" s="27"/>
      <c r="I60" s="27"/>
      <c r="J60" s="28"/>
      <c r="K60" s="1"/>
      <c r="L60" s="1"/>
    </row>
    <row r="61" spans="1:12" s="2" customFormat="1" ht="18.75">
      <c r="A61" s="10">
        <f>SUM(A54+A55+A56+A57+A58+A59)</f>
        <v>31.480000000000004</v>
      </c>
      <c r="B61" s="10">
        <f t="shared" ref="B61:D61" si="3">SUM(B54+B55+B56+B57+B58+B59)</f>
        <v>37.300000000000011</v>
      </c>
      <c r="C61" s="10">
        <f t="shared" si="3"/>
        <v>134.56</v>
      </c>
      <c r="D61" s="10">
        <f t="shared" si="3"/>
        <v>1000.8600000000001</v>
      </c>
      <c r="E61" s="22"/>
      <c r="F61" s="23"/>
      <c r="G61" s="23"/>
      <c r="H61" s="23"/>
      <c r="I61" s="23"/>
      <c r="J61" s="24"/>
      <c r="K61" s="17">
        <v>840</v>
      </c>
      <c r="L61" s="17"/>
    </row>
    <row r="62" spans="1:12" s="2" customFormat="1" ht="24" customHeight="1">
      <c r="A62" s="1"/>
      <c r="B62" s="1"/>
      <c r="C62" s="1"/>
      <c r="D62" s="1"/>
      <c r="E62" s="32" t="s">
        <v>53</v>
      </c>
      <c r="F62" s="33"/>
      <c r="G62" s="33"/>
      <c r="H62" s="33"/>
      <c r="I62" s="33"/>
      <c r="J62" s="34"/>
      <c r="K62" s="1"/>
      <c r="L62" s="17">
        <v>176</v>
      </c>
    </row>
    <row r="63" spans="1:12" s="2" customFormat="1" ht="18.75">
      <c r="A63" s="1">
        <v>0.5</v>
      </c>
      <c r="B63" s="1">
        <v>0</v>
      </c>
      <c r="C63" s="1">
        <v>1.8</v>
      </c>
      <c r="D63" s="1">
        <v>9.1</v>
      </c>
      <c r="E63" s="36" t="s">
        <v>26</v>
      </c>
      <c r="F63" s="37"/>
      <c r="G63" s="37"/>
      <c r="H63" s="37"/>
      <c r="I63" s="37"/>
      <c r="J63" s="38"/>
      <c r="K63" s="1">
        <v>100</v>
      </c>
      <c r="L63" s="1"/>
    </row>
    <row r="64" spans="1:12" s="2" customFormat="1" ht="18.75">
      <c r="A64" s="14">
        <v>2.08</v>
      </c>
      <c r="B64" s="14">
        <v>6.08</v>
      </c>
      <c r="C64" s="14">
        <v>7.27</v>
      </c>
      <c r="D64" s="14">
        <v>92</v>
      </c>
      <c r="E64" s="21" t="s">
        <v>33</v>
      </c>
      <c r="F64" s="21"/>
      <c r="G64" s="21"/>
      <c r="H64" s="21"/>
      <c r="I64" s="21"/>
      <c r="J64" s="21"/>
      <c r="K64" s="1">
        <v>250</v>
      </c>
      <c r="L64" s="1"/>
    </row>
    <row r="65" spans="1:12" s="2" customFormat="1" ht="21.75" customHeight="1">
      <c r="A65" s="14">
        <v>19.100000000000001</v>
      </c>
      <c r="B65" s="14">
        <v>24.8</v>
      </c>
      <c r="C65" s="14">
        <v>5.5</v>
      </c>
      <c r="D65" s="14">
        <v>322</v>
      </c>
      <c r="E65" s="21" t="s">
        <v>34</v>
      </c>
      <c r="F65" s="21"/>
      <c r="G65" s="21"/>
      <c r="H65" s="21"/>
      <c r="I65" s="21"/>
      <c r="J65" s="21"/>
      <c r="K65" s="1">
        <v>100</v>
      </c>
      <c r="L65" s="1"/>
    </row>
    <row r="66" spans="1:12" s="2" customFormat="1" ht="18.75">
      <c r="A66" s="14">
        <v>4.32</v>
      </c>
      <c r="B66" s="14">
        <v>6.24</v>
      </c>
      <c r="C66" s="14">
        <v>45.72</v>
      </c>
      <c r="D66" s="14">
        <v>256.72000000000003</v>
      </c>
      <c r="E66" s="21" t="s">
        <v>35</v>
      </c>
      <c r="F66" s="21"/>
      <c r="G66" s="21"/>
      <c r="H66" s="21"/>
      <c r="I66" s="21"/>
      <c r="J66" s="21"/>
      <c r="K66" s="1">
        <v>200</v>
      </c>
      <c r="L66" s="1"/>
    </row>
    <row r="67" spans="1:12" s="2" customFormat="1" ht="18.75">
      <c r="A67" s="1">
        <v>3.53</v>
      </c>
      <c r="B67" s="1">
        <v>0.45</v>
      </c>
      <c r="C67" s="1">
        <v>21.74</v>
      </c>
      <c r="D67" s="1">
        <v>105.75</v>
      </c>
      <c r="E67" s="21" t="s">
        <v>16</v>
      </c>
      <c r="F67" s="21"/>
      <c r="G67" s="21"/>
      <c r="H67" s="21"/>
      <c r="I67" s="21"/>
      <c r="J67" s="21"/>
      <c r="K67" s="1">
        <v>45</v>
      </c>
      <c r="L67" s="17"/>
    </row>
    <row r="68" spans="1:12" s="2" customFormat="1" ht="18.75">
      <c r="A68" s="1">
        <v>3</v>
      </c>
      <c r="B68" s="1">
        <v>0.6</v>
      </c>
      <c r="C68" s="1">
        <v>17.850000000000001</v>
      </c>
      <c r="D68" s="1">
        <v>89.1</v>
      </c>
      <c r="E68" s="21" t="s">
        <v>15</v>
      </c>
      <c r="F68" s="21"/>
      <c r="G68" s="21"/>
      <c r="H68" s="21"/>
      <c r="I68" s="21"/>
      <c r="J68" s="21"/>
      <c r="K68" s="1">
        <v>45</v>
      </c>
      <c r="L68" s="17"/>
    </row>
    <row r="69" spans="1:12" s="2" customFormat="1" ht="18.75">
      <c r="A69" s="14">
        <v>0.17</v>
      </c>
      <c r="B69" s="14">
        <v>0.17</v>
      </c>
      <c r="C69" s="14">
        <v>44.1</v>
      </c>
      <c r="D69" s="14">
        <v>178.08</v>
      </c>
      <c r="E69" s="36" t="s">
        <v>36</v>
      </c>
      <c r="F69" s="37"/>
      <c r="G69" s="37"/>
      <c r="H69" s="37"/>
      <c r="I69" s="37"/>
      <c r="J69" s="38"/>
      <c r="K69" s="1">
        <v>200</v>
      </c>
      <c r="L69" s="1"/>
    </row>
    <row r="70" spans="1:12" s="2" customFormat="1" ht="18.75">
      <c r="A70" s="1">
        <v>1</v>
      </c>
      <c r="B70" s="1">
        <v>0</v>
      </c>
      <c r="C70" s="1">
        <v>25.4</v>
      </c>
      <c r="D70" s="1">
        <v>110</v>
      </c>
      <c r="E70" s="21" t="s">
        <v>28</v>
      </c>
      <c r="F70" s="21"/>
      <c r="G70" s="21"/>
      <c r="H70" s="21"/>
      <c r="I70" s="21"/>
      <c r="J70" s="21"/>
      <c r="K70" s="1">
        <v>200</v>
      </c>
      <c r="L70" s="1"/>
    </row>
    <row r="71" spans="1:12" s="2" customFormat="1" ht="18.75">
      <c r="A71" s="1">
        <v>0.64</v>
      </c>
      <c r="B71" s="1">
        <v>0.64</v>
      </c>
      <c r="C71" s="1">
        <v>15.68</v>
      </c>
      <c r="D71" s="1">
        <v>75.2</v>
      </c>
      <c r="E71" s="36" t="s">
        <v>61</v>
      </c>
      <c r="F71" s="37"/>
      <c r="G71" s="37"/>
      <c r="H71" s="37"/>
      <c r="I71" s="37"/>
      <c r="J71" s="38"/>
      <c r="K71" s="1">
        <v>160</v>
      </c>
      <c r="L71" s="1"/>
    </row>
    <row r="72" spans="1:12" s="2" customFormat="1" ht="18.75">
      <c r="A72" s="1">
        <v>7</v>
      </c>
      <c r="B72" s="1">
        <v>4.8</v>
      </c>
      <c r="C72" s="1">
        <v>10.4</v>
      </c>
      <c r="D72" s="1">
        <v>112</v>
      </c>
      <c r="E72" s="21" t="s">
        <v>27</v>
      </c>
      <c r="F72" s="21"/>
      <c r="G72" s="21"/>
      <c r="H72" s="21"/>
      <c r="I72" s="21"/>
      <c r="J72" s="21"/>
      <c r="K72" s="1">
        <v>115</v>
      </c>
      <c r="L72" s="1"/>
    </row>
    <row r="73" spans="1:12" s="2" customFormat="1" ht="18.75">
      <c r="A73" s="18" t="s">
        <v>51</v>
      </c>
      <c r="B73" s="19"/>
      <c r="C73" s="19"/>
      <c r="D73" s="20"/>
      <c r="E73" s="26"/>
      <c r="F73" s="27"/>
      <c r="G73" s="27"/>
      <c r="H73" s="27"/>
      <c r="I73" s="27"/>
      <c r="J73" s="28"/>
      <c r="K73" s="1"/>
      <c r="L73" s="1"/>
    </row>
    <row r="74" spans="1:12" s="11" customFormat="1" ht="18.75">
      <c r="A74" s="10">
        <f>ROUND(A63+A64+A65+A66+A67+A68+A69+A70+A71+A72,2)</f>
        <v>41.34</v>
      </c>
      <c r="B74" s="10">
        <f t="shared" ref="B74:D74" si="4">ROUND(B63+B64+B65+B66+B67+B68+B69+B70+B71+B72,2)</f>
        <v>43.78</v>
      </c>
      <c r="C74" s="10">
        <f t="shared" si="4"/>
        <v>195.46</v>
      </c>
      <c r="D74" s="10">
        <f t="shared" si="4"/>
        <v>1349.95</v>
      </c>
      <c r="E74" s="22"/>
      <c r="F74" s="23"/>
      <c r="G74" s="23"/>
      <c r="H74" s="23"/>
      <c r="I74" s="23"/>
      <c r="J74" s="24"/>
      <c r="K74" s="17">
        <v>1415</v>
      </c>
      <c r="L74" s="12"/>
    </row>
  </sheetData>
  <mergeCells count="73">
    <mergeCell ref="E48:J48"/>
    <mergeCell ref="E49:J49"/>
    <mergeCell ref="E50:J50"/>
    <mergeCell ref="A21:D21"/>
    <mergeCell ref="E21:J21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8:J18"/>
    <mergeCell ref="E12:J12"/>
    <mergeCell ref="E19:J19"/>
    <mergeCell ref="E20:J20"/>
    <mergeCell ref="E51:J51"/>
    <mergeCell ref="E36:J36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8:J38"/>
    <mergeCell ref="E32:J32"/>
    <mergeCell ref="E33:J33"/>
    <mergeCell ref="E34:J34"/>
    <mergeCell ref="E58:J58"/>
    <mergeCell ref="E59:J59"/>
    <mergeCell ref="A35:D35"/>
    <mergeCell ref="E35:J35"/>
    <mergeCell ref="E52:J52"/>
    <mergeCell ref="E43:J43"/>
    <mergeCell ref="E44:J44"/>
    <mergeCell ref="E37:J37"/>
    <mergeCell ref="E39:J39"/>
    <mergeCell ref="E40:J40"/>
    <mergeCell ref="E41:J41"/>
    <mergeCell ref="E42:J42"/>
    <mergeCell ref="E45:J45"/>
    <mergeCell ref="E46:J46"/>
    <mergeCell ref="E47:J47"/>
    <mergeCell ref="A51:D51"/>
    <mergeCell ref="E53:J53"/>
    <mergeCell ref="E54:J54"/>
    <mergeCell ref="E55:J55"/>
    <mergeCell ref="E56:J56"/>
    <mergeCell ref="E57:J57"/>
    <mergeCell ref="A60:D60"/>
    <mergeCell ref="E60:J60"/>
    <mergeCell ref="E61:J61"/>
    <mergeCell ref="E69:J69"/>
    <mergeCell ref="E70:J70"/>
    <mergeCell ref="E64:J64"/>
    <mergeCell ref="E65:J65"/>
    <mergeCell ref="E66:J66"/>
    <mergeCell ref="E67:J67"/>
    <mergeCell ref="E68:J68"/>
    <mergeCell ref="E62:J62"/>
    <mergeCell ref="E63:J63"/>
    <mergeCell ref="E71:J71"/>
    <mergeCell ref="E72:J72"/>
    <mergeCell ref="A73:D73"/>
    <mergeCell ref="E73:J73"/>
    <mergeCell ref="E74:J74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J22" sqref="J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30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56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.75" customHeight="1">
      <c r="A11" s="1"/>
      <c r="B11" s="1"/>
      <c r="C11" s="1"/>
      <c r="D11" s="1"/>
      <c r="E11" s="32" t="s">
        <v>55</v>
      </c>
      <c r="F11" s="33"/>
      <c r="G11" s="33"/>
      <c r="H11" s="33"/>
      <c r="I11" s="33"/>
      <c r="J11" s="34"/>
      <c r="K11" s="1"/>
      <c r="L11" s="10">
        <v>73</v>
      </c>
    </row>
    <row r="12" spans="1:12" ht="21.75" customHeight="1">
      <c r="A12" s="14">
        <v>19.100000000000001</v>
      </c>
      <c r="B12" s="14">
        <v>24.8</v>
      </c>
      <c r="C12" s="14">
        <v>5.5</v>
      </c>
      <c r="D12" s="14">
        <v>322</v>
      </c>
      <c r="E12" s="21" t="s">
        <v>34</v>
      </c>
      <c r="F12" s="21"/>
      <c r="G12" s="21"/>
      <c r="H12" s="21"/>
      <c r="I12" s="21"/>
      <c r="J12" s="21"/>
      <c r="K12" s="1">
        <v>100</v>
      </c>
      <c r="L12" s="1"/>
    </row>
    <row r="13" spans="1:12">
      <c r="A13" s="14">
        <v>4.32</v>
      </c>
      <c r="B13" s="14">
        <v>6.24</v>
      </c>
      <c r="C13" s="14">
        <v>45.72</v>
      </c>
      <c r="D13" s="14">
        <v>256.72000000000003</v>
      </c>
      <c r="E13" s="21" t="s">
        <v>35</v>
      </c>
      <c r="F13" s="21"/>
      <c r="G13" s="21"/>
      <c r="H13" s="21"/>
      <c r="I13" s="21"/>
      <c r="J13" s="21"/>
      <c r="K13" s="1">
        <v>200</v>
      </c>
      <c r="L13" s="1"/>
    </row>
    <row r="14" spans="1:12">
      <c r="A14" s="1">
        <v>3.53</v>
      </c>
      <c r="B14" s="1">
        <v>0.45</v>
      </c>
      <c r="C14" s="1">
        <v>21.74</v>
      </c>
      <c r="D14" s="1">
        <v>105.75</v>
      </c>
      <c r="E14" s="21" t="s">
        <v>16</v>
      </c>
      <c r="F14" s="21"/>
      <c r="G14" s="21"/>
      <c r="H14" s="21"/>
      <c r="I14" s="21"/>
      <c r="J14" s="21"/>
      <c r="K14" s="1">
        <v>45</v>
      </c>
      <c r="L14" s="1"/>
    </row>
    <row r="15" spans="1:12">
      <c r="A15" s="1">
        <v>3</v>
      </c>
      <c r="B15" s="1">
        <v>0.6</v>
      </c>
      <c r="C15" s="1">
        <v>17.850000000000001</v>
      </c>
      <c r="D15" s="1">
        <v>89.1</v>
      </c>
      <c r="E15" s="21" t="s">
        <v>15</v>
      </c>
      <c r="F15" s="21"/>
      <c r="G15" s="21"/>
      <c r="H15" s="21"/>
      <c r="I15" s="21"/>
      <c r="J15" s="21"/>
      <c r="K15" s="1">
        <v>45</v>
      </c>
      <c r="L15" s="1"/>
    </row>
    <row r="16" spans="1:12">
      <c r="A16" s="14">
        <v>0.17</v>
      </c>
      <c r="B16" s="14">
        <v>0.17</v>
      </c>
      <c r="C16" s="14">
        <v>44.1</v>
      </c>
      <c r="D16" s="14">
        <v>178.08</v>
      </c>
      <c r="E16" s="36" t="s">
        <v>36</v>
      </c>
      <c r="F16" s="37"/>
      <c r="G16" s="37"/>
      <c r="H16" s="37"/>
      <c r="I16" s="37"/>
      <c r="J16" s="38"/>
      <c r="K16" s="1">
        <v>200</v>
      </c>
      <c r="L16" s="1"/>
    </row>
    <row r="17" spans="1:12">
      <c r="A17" s="18" t="s">
        <v>20</v>
      </c>
      <c r="B17" s="19"/>
      <c r="C17" s="19"/>
      <c r="D17" s="20"/>
      <c r="E17" s="26"/>
      <c r="F17" s="27"/>
      <c r="G17" s="27"/>
      <c r="H17" s="27"/>
      <c r="I17" s="27"/>
      <c r="J17" s="28"/>
      <c r="K17" s="1"/>
      <c r="L17" s="1"/>
    </row>
    <row r="18" spans="1:12">
      <c r="A18" s="10">
        <f>SUM(A12+A13+A14+A15+A16)</f>
        <v>30.120000000000005</v>
      </c>
      <c r="B18" s="10">
        <f t="shared" ref="B18:D18" si="0">SUM(B12+B13+B14+B15+B16)</f>
        <v>32.26</v>
      </c>
      <c r="C18" s="10">
        <f t="shared" si="0"/>
        <v>134.91</v>
      </c>
      <c r="D18" s="10">
        <f t="shared" si="0"/>
        <v>951.65000000000009</v>
      </c>
      <c r="E18" s="22"/>
      <c r="F18" s="23"/>
      <c r="G18" s="23"/>
      <c r="H18" s="23"/>
      <c r="I18" s="23"/>
      <c r="J18" s="24"/>
      <c r="K18" s="17">
        <v>590</v>
      </c>
      <c r="L18" s="17"/>
    </row>
    <row r="19" spans="1:12">
      <c r="G19" s="2" t="s">
        <v>17</v>
      </c>
    </row>
    <row r="20" spans="1:12">
      <c r="G20" s="2" t="s">
        <v>18</v>
      </c>
    </row>
  </sheetData>
  <mergeCells count="12">
    <mergeCell ref="E18:J18"/>
    <mergeCell ref="E12:J12"/>
    <mergeCell ref="E13:J13"/>
    <mergeCell ref="E14:J14"/>
    <mergeCell ref="E15:J15"/>
    <mergeCell ref="E16:J16"/>
    <mergeCell ref="E11:J11"/>
    <mergeCell ref="E7:G7"/>
    <mergeCell ref="A9:C9"/>
    <mergeCell ref="E9:J9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73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2022-12-16T08:34:47Z</dcterms:modified>
</cp:coreProperties>
</file>