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5" i="8"/>
  <c r="C65"/>
  <c r="D65"/>
  <c r="A65"/>
  <c r="B42"/>
  <c r="C42"/>
  <c r="D42"/>
  <c r="A42"/>
  <c r="B29"/>
  <c r="C29"/>
  <c r="D29"/>
  <c r="A29"/>
  <c r="B19"/>
  <c r="C19"/>
  <c r="D19"/>
  <c r="A19"/>
  <c r="B52" i="7"/>
  <c r="C52"/>
  <c r="D52"/>
  <c r="A52"/>
  <c r="K52" i="8" l="1"/>
  <c r="D52"/>
  <c r="C52"/>
  <c r="B52"/>
  <c r="A52"/>
  <c r="K19"/>
  <c r="K43" i="7"/>
  <c r="D43"/>
  <c r="C43"/>
  <c r="B43"/>
  <c r="A43"/>
  <c r="K35"/>
  <c r="D35"/>
  <c r="C35"/>
  <c r="B35"/>
  <c r="A35"/>
  <c r="D27"/>
  <c r="C27"/>
  <c r="B27"/>
  <c r="A27"/>
  <c r="K18"/>
  <c r="D18"/>
  <c r="C18"/>
  <c r="B18"/>
  <c r="A18"/>
  <c r="K26" i="2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<sst xmlns="http://schemas.openxmlformats.org/spreadsheetml/2006/main" count="162" uniqueCount="58">
  <si>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</si>
  <si>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</si>
  <si>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</si>
  <si>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</si>
  <si>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</si>
  <si>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</si>
  <si>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</si>
  <si>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</si>
  <si>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</si>
  <si>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</si>
  <si>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</si>
  <si>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</si>
  <si>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</si>
  <si>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</si>
  <si>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</si>
  <si>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</si>
  <si>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</si>
  <si>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</si>
  <si>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</si>
  <si>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</si>
  <si>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</si>
  <si>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</si>
  <si>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</si>
  <si>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</si>
  <si>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</si>
  <si>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</si>
  <si>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</si>
  <si>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</si>
  <si>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</si>
  <si>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</si>
  <si>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</si>
  <si>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</si>
  <si>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</si>
  <si>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</si>
  <si>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</si>
  <si>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</si>
  <si>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</si>
  <si>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</si>
  <si>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</si>
  <si>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</si>
  <si>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</si>
  <si>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Хлеб пшеничный (багет французский)</t>
  </si>
  <si>
    <t>Неделя № 1</t>
  </si>
  <si>
    <t>Пятница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</si>
  <si>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</si>
  <si>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</si>
  <si>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</si>
  <si>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</si>
  <si>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</si>
  <si>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</si>
  <si>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</si>
  <si>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</si>
  <si>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</si>
  <si>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</si>
  <si>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</si>
  <si>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</si>
  <si>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</si>
  <si>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на 19.09.2022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</si>
</sst>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3" sqref="A13: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57</v>
      </c>
      <c r="F7" s="24"/>
      <c r="G7" s="24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24</v>
      </c>
      <c r="F11" s="38"/>
      <c r="G11" s="38"/>
      <c r="H11" s="38"/>
      <c r="I11" s="38"/>
      <c r="J11" s="39"/>
      <c r="K11" s="1"/>
      <c r="L11" s="10">
        <v>107.42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30" t="s">
        <v>22</v>
      </c>
      <c r="F12" s="30"/>
      <c r="G12" s="30"/>
      <c r="H12" s="30"/>
      <c r="I12" s="30"/>
      <c r="J12" s="30"/>
      <c r="K12" s="1">
        <v>250</v>
      </c>
      <c r="L12" s="1">
        <v>90.53</v>
      </c>
    </row>
    <row r="13" spans="1:12">
      <c r="A13" s="1">
        <v>1.18</v>
      </c>
      <c r="B13" s="1">
        <v>0.15</v>
      </c>
      <c r="C13" s="1">
        <v>7.25</v>
      </c>
      <c r="D13" s="1">
        <v>58.75</v>
      </c>
      <c r="E13" s="30" t="s">
        <v>16</v>
      </c>
      <c r="F13" s="30"/>
      <c r="G13" s="30"/>
      <c r="H13" s="30"/>
      <c r="I13" s="30"/>
      <c r="J13" s="30"/>
      <c r="K13" s="1">
        <v>15</v>
      </c>
      <c r="L13" s="1">
        <v>1</v>
      </c>
    </row>
    <row r="14" spans="1:12">
      <c r="A14" s="1">
        <v>1</v>
      </c>
      <c r="B14" s="1">
        <v>0.2</v>
      </c>
      <c r="C14" s="1">
        <v>5.95</v>
      </c>
      <c r="D14" s="1">
        <v>29.7</v>
      </c>
      <c r="E14" s="30" t="s">
        <v>15</v>
      </c>
      <c r="F14" s="30"/>
      <c r="G14" s="30"/>
      <c r="H14" s="30"/>
      <c r="I14" s="30"/>
      <c r="J14" s="30"/>
      <c r="K14" s="1">
        <v>15</v>
      </c>
      <c r="L14" s="1">
        <v>0.87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30" t="s">
        <v>32</v>
      </c>
      <c r="F15" s="30"/>
      <c r="G15" s="30"/>
      <c r="H15" s="30"/>
      <c r="I15" s="30"/>
      <c r="J15" s="30"/>
      <c r="K15" s="1">
        <v>200</v>
      </c>
      <c r="L15" s="1">
        <v>15.02</v>
      </c>
    </row>
    <row r="16" spans="1:12">
      <c r="A16" s="18" t="s">
        <v>19</v>
      </c>
      <c r="B16" s="19"/>
      <c r="C16" s="19"/>
      <c r="D16" s="20"/>
      <c r="E16" s="21"/>
      <c r="F16" s="22"/>
      <c r="G16" s="22"/>
      <c r="H16" s="22"/>
      <c r="I16" s="22"/>
      <c r="J16" s="23"/>
      <c r="K16" s="1"/>
      <c r="L16" s="1"/>
    </row>
    <row r="17" spans="1:12" s="11" customFormat="1">
      <c r="A17" s="13">
        <f>SUM(A12:A15)</f>
        <v>21.779999999999998</v>
      </c>
      <c r="B17" s="13">
        <f>SUM(B12:B15)</f>
        <v>16.849999999999998</v>
      </c>
      <c r="C17" s="13">
        <f>SUM(C12:C15)</f>
        <v>76.8</v>
      </c>
      <c r="D17" s="13">
        <f>SUM(D12:D15)</f>
        <v>568.45000000000005</v>
      </c>
      <c r="E17" s="29"/>
      <c r="F17" s="29"/>
      <c r="G17" s="29"/>
      <c r="H17" s="29"/>
      <c r="I17" s="29"/>
      <c r="J17" s="29"/>
      <c r="K17" s="13">
        <f>SUM(K12:K15)</f>
        <v>480</v>
      </c>
      <c r="L17" s="13"/>
    </row>
    <row r="18" spans="1:12" ht="39.75" customHeight="1">
      <c r="A18" s="1"/>
      <c r="B18" s="1"/>
      <c r="C18" s="1"/>
      <c r="D18" s="1"/>
      <c r="E18" s="37" t="s">
        <v>25</v>
      </c>
      <c r="F18" s="38"/>
      <c r="G18" s="38"/>
      <c r="H18" s="38"/>
      <c r="I18" s="38"/>
      <c r="J18" s="39"/>
      <c r="K18" s="1"/>
      <c r="L18" s="10">
        <v>110.86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30" t="s">
        <v>33</v>
      </c>
      <c r="F19" s="30"/>
      <c r="G19" s="30"/>
      <c r="H19" s="30"/>
      <c r="I19" s="30"/>
      <c r="J19" s="30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30" t="s">
        <v>34</v>
      </c>
      <c r="F20" s="30"/>
      <c r="G20" s="30"/>
      <c r="H20" s="30"/>
      <c r="I20" s="30"/>
      <c r="J20" s="30"/>
      <c r="K20" s="1">
        <v>100</v>
      </c>
      <c r="L20" s="1">
        <v>71.97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30" t="s">
        <v>35</v>
      </c>
      <c r="F21" s="30"/>
      <c r="G21" s="30"/>
      <c r="H21" s="30"/>
      <c r="I21" s="30"/>
      <c r="J21" s="30"/>
      <c r="K21" s="1">
        <v>180</v>
      </c>
      <c r="L21" s="1">
        <v>18.07</v>
      </c>
    </row>
    <row r="22" spans="1:12">
      <c r="A22" s="1">
        <v>1.18</v>
      </c>
      <c r="B22" s="1">
        <v>0.15</v>
      </c>
      <c r="C22" s="1">
        <v>7.25</v>
      </c>
      <c r="D22" s="1">
        <v>58.75</v>
      </c>
      <c r="E22" s="30" t="s">
        <v>16</v>
      </c>
      <c r="F22" s="30"/>
      <c r="G22" s="30"/>
      <c r="H22" s="30"/>
      <c r="I22" s="30"/>
      <c r="J22" s="30"/>
      <c r="K22" s="1">
        <v>15</v>
      </c>
      <c r="L22" s="1">
        <v>1</v>
      </c>
    </row>
    <row r="23" spans="1:12">
      <c r="A23" s="1">
        <v>1</v>
      </c>
      <c r="B23" s="1">
        <v>0.2</v>
      </c>
      <c r="C23" s="1">
        <v>5.95</v>
      </c>
      <c r="D23" s="1">
        <v>29.7</v>
      </c>
      <c r="E23" s="30" t="s">
        <v>15</v>
      </c>
      <c r="F23" s="30"/>
      <c r="G23" s="30"/>
      <c r="H23" s="30"/>
      <c r="I23" s="30"/>
      <c r="J23" s="30"/>
      <c r="K23" s="1">
        <v>15</v>
      </c>
      <c r="L23" s="1">
        <v>0.87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1" t="s">
        <v>36</v>
      </c>
      <c r="F24" s="32"/>
      <c r="G24" s="32"/>
      <c r="H24" s="32"/>
      <c r="I24" s="32"/>
      <c r="J24" s="33"/>
      <c r="K24" s="1">
        <v>200</v>
      </c>
      <c r="L24" s="1">
        <v>6.92</v>
      </c>
    </row>
    <row r="25" spans="1:12">
      <c r="A25" s="18" t="s">
        <v>20</v>
      </c>
      <c r="B25" s="19"/>
      <c r="C25" s="19"/>
      <c r="D25" s="20"/>
      <c r="E25" s="21"/>
      <c r="F25" s="22"/>
      <c r="G25" s="22"/>
      <c r="H25" s="22"/>
      <c r="I25" s="22"/>
      <c r="J25" s="23"/>
      <c r="K25" s="1"/>
      <c r="L25" s="1"/>
    </row>
    <row r="26" spans="1:12">
      <c r="A26" s="10">
        <f>SUM(A19+A20+A21+A22+A23+A24,2)</f>
        <v>29.85</v>
      </c>
      <c r="B26" s="10">
        <f t="shared" ref="B26:D26" si="0">SUM(B19+B20+B21+B22+B23+B24,2)</f>
        <v>39.640000000000008</v>
      </c>
      <c r="C26" s="10">
        <f t="shared" si="0"/>
        <v>117.78999999999999</v>
      </c>
      <c r="D26" s="10">
        <f t="shared" si="0"/>
        <v>939.25000000000011</v>
      </c>
      <c r="E26" s="34"/>
      <c r="F26" s="35"/>
      <c r="G26" s="35"/>
      <c r="H26" s="35"/>
      <c r="I26" s="35"/>
      <c r="J26" s="36"/>
      <c r="K26" s="13">
        <f>ROUND(K19+K20+K21+K22+K23+K24,2)</f>
        <v>760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  <mergeCell ref="A16:D16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28" workbookViewId="0">
      <selection activeCell="E45" sqref="E45:J45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45</v>
      </c>
      <c r="F6" s="24"/>
      <c r="G6" s="24"/>
    </row>
    <row r="7" spans="1:12" s="2" customFormat="1" ht="18.75">
      <c r="E7" s="24" t="s">
        <v>57</v>
      </c>
      <c r="F7" s="24"/>
      <c r="G7" s="24"/>
    </row>
    <row r="9" spans="1:12" s="2" customFormat="1" ht="18.75">
      <c r="A9" s="21" t="s">
        <v>4</v>
      </c>
      <c r="B9" s="22"/>
      <c r="C9" s="23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8" t="s">
        <v>46</v>
      </c>
      <c r="F11" s="19"/>
      <c r="G11" s="19"/>
      <c r="H11" s="19"/>
      <c r="I11" s="19"/>
      <c r="J11" s="20"/>
      <c r="K11" s="1"/>
      <c r="L11" s="1">
        <v>70</v>
      </c>
    </row>
    <row r="12" spans="1:12" s="16" customFormat="1" ht="18.75">
      <c r="A12" s="15">
        <v>22.02</v>
      </c>
      <c r="B12" s="15">
        <v>8.51</v>
      </c>
      <c r="C12" s="15">
        <v>1.82</v>
      </c>
      <c r="D12" s="15">
        <v>173.16</v>
      </c>
      <c r="E12" s="28" t="s">
        <v>38</v>
      </c>
      <c r="F12" s="28"/>
      <c r="G12" s="28"/>
      <c r="H12" s="28"/>
      <c r="I12" s="28"/>
      <c r="J12" s="28"/>
      <c r="K12" s="15">
        <v>90</v>
      </c>
      <c r="L12" s="15"/>
    </row>
    <row r="13" spans="1:12" s="16" customFormat="1" ht="18.75">
      <c r="A13" s="15">
        <v>8.1999999999999993</v>
      </c>
      <c r="B13" s="15">
        <v>6.5</v>
      </c>
      <c r="C13" s="15">
        <v>42.8</v>
      </c>
      <c r="D13" s="15">
        <v>262.5</v>
      </c>
      <c r="E13" s="28" t="s">
        <v>39</v>
      </c>
      <c r="F13" s="28"/>
      <c r="G13" s="28"/>
      <c r="H13" s="28"/>
      <c r="I13" s="28"/>
      <c r="J13" s="28"/>
      <c r="K13" s="15">
        <v>150</v>
      </c>
      <c r="L13" s="15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30" t="s">
        <v>41</v>
      </c>
      <c r="F14" s="30"/>
      <c r="G14" s="30"/>
      <c r="H14" s="30"/>
      <c r="I14" s="30"/>
      <c r="J14" s="30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30" t="s">
        <v>15</v>
      </c>
      <c r="F15" s="30"/>
      <c r="G15" s="30"/>
      <c r="H15" s="30"/>
      <c r="I15" s="30"/>
      <c r="J15" s="30"/>
      <c r="K15" s="1">
        <v>15</v>
      </c>
      <c r="L15" s="1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31" t="s">
        <v>40</v>
      </c>
      <c r="F16" s="32"/>
      <c r="G16" s="32"/>
      <c r="H16" s="32"/>
      <c r="I16" s="32"/>
      <c r="J16" s="33"/>
      <c r="K16" s="1">
        <v>200</v>
      </c>
      <c r="L16" s="1"/>
    </row>
    <row r="17" spans="1:12" s="2" customFormat="1" ht="18.75">
      <c r="A17" s="18" t="s">
        <v>19</v>
      </c>
      <c r="B17" s="19"/>
      <c r="C17" s="19"/>
      <c r="D17" s="20"/>
      <c r="E17" s="21"/>
      <c r="F17" s="22"/>
      <c r="G17" s="22"/>
      <c r="H17" s="22"/>
      <c r="I17" s="22"/>
      <c r="J17" s="23"/>
      <c r="K17" s="1"/>
      <c r="L17" s="1"/>
    </row>
    <row r="18" spans="1:12" s="11" customFormat="1" ht="18.75">
      <c r="A18" s="10">
        <f>SUM(A12+A13+A14+A15+A16)</f>
        <v>32.699999999999996</v>
      </c>
      <c r="B18" s="10">
        <f t="shared" ref="B18:D18" si="0">SUM(B12+B13+B14+B15+B16)</f>
        <v>15.36</v>
      </c>
      <c r="C18" s="10">
        <f t="shared" si="0"/>
        <v>64.52</v>
      </c>
      <c r="D18" s="10">
        <f t="shared" si="0"/>
        <v>551.71</v>
      </c>
      <c r="E18" s="29"/>
      <c r="F18" s="29"/>
      <c r="G18" s="29"/>
      <c r="H18" s="29"/>
      <c r="I18" s="29"/>
      <c r="J18" s="29"/>
      <c r="K18" s="17">
        <f>SUM(K12:K16)</f>
        <v>470</v>
      </c>
      <c r="L18" s="17"/>
    </row>
    <row r="19" spans="1:12" s="2" customFormat="1" ht="18.75">
      <c r="A19" s="6"/>
      <c r="B19" s="6"/>
      <c r="C19" s="6"/>
      <c r="D19" s="6"/>
      <c r="E19" s="18" t="s">
        <v>47</v>
      </c>
      <c r="F19" s="19"/>
      <c r="G19" s="19"/>
      <c r="H19" s="19"/>
      <c r="I19" s="19"/>
      <c r="J19" s="20"/>
      <c r="K19" s="1"/>
      <c r="L19" s="1">
        <v>77</v>
      </c>
    </row>
    <row r="20" spans="1:12" s="2" customFormat="1" ht="18.75">
      <c r="A20" s="1">
        <v>0.62</v>
      </c>
      <c r="B20" s="1">
        <v>0.04</v>
      </c>
      <c r="C20" s="1">
        <v>1.3</v>
      </c>
      <c r="D20" s="1">
        <v>8</v>
      </c>
      <c r="E20" s="31" t="s">
        <v>31</v>
      </c>
      <c r="F20" s="32"/>
      <c r="G20" s="32"/>
      <c r="H20" s="32"/>
      <c r="I20" s="32"/>
      <c r="J20" s="33"/>
      <c r="K20" s="1">
        <v>50</v>
      </c>
      <c r="L20" s="1"/>
    </row>
    <row r="21" spans="1:12" s="16" customFormat="1" ht="18.75">
      <c r="A21" s="15">
        <v>22.02</v>
      </c>
      <c r="B21" s="15">
        <v>8.51</v>
      </c>
      <c r="C21" s="15">
        <v>1.82</v>
      </c>
      <c r="D21" s="15">
        <v>173.16</v>
      </c>
      <c r="E21" s="28" t="s">
        <v>38</v>
      </c>
      <c r="F21" s="28"/>
      <c r="G21" s="28"/>
      <c r="H21" s="28"/>
      <c r="I21" s="28"/>
      <c r="J21" s="28"/>
      <c r="K21" s="15">
        <v>90</v>
      </c>
      <c r="L21" s="15"/>
    </row>
    <row r="22" spans="1:12" s="16" customFormat="1" ht="18.75">
      <c r="A22" s="15">
        <v>8.1999999999999993</v>
      </c>
      <c r="B22" s="15">
        <v>6.5</v>
      </c>
      <c r="C22" s="15">
        <v>42.8</v>
      </c>
      <c r="D22" s="15">
        <v>262.5</v>
      </c>
      <c r="E22" s="28" t="s">
        <v>39</v>
      </c>
      <c r="F22" s="28"/>
      <c r="G22" s="28"/>
      <c r="H22" s="28"/>
      <c r="I22" s="28"/>
      <c r="J22" s="28"/>
      <c r="K22" s="15">
        <v>150</v>
      </c>
      <c r="L22" s="15"/>
    </row>
    <row r="23" spans="1:12" s="2" customFormat="1" ht="18.75">
      <c r="A23" s="1">
        <v>1.18</v>
      </c>
      <c r="B23" s="1">
        <v>0.15</v>
      </c>
      <c r="C23" s="1">
        <v>7.25</v>
      </c>
      <c r="D23" s="1">
        <v>58.75</v>
      </c>
      <c r="E23" s="30" t="s">
        <v>41</v>
      </c>
      <c r="F23" s="30"/>
      <c r="G23" s="30"/>
      <c r="H23" s="30"/>
      <c r="I23" s="30"/>
      <c r="J23" s="30"/>
      <c r="K23" s="1">
        <v>15</v>
      </c>
      <c r="L23" s="1"/>
    </row>
    <row r="24" spans="1:12" s="2" customFormat="1" ht="18.75">
      <c r="A24" s="1">
        <v>1</v>
      </c>
      <c r="B24" s="1">
        <v>0.2</v>
      </c>
      <c r="C24" s="1">
        <v>5.95</v>
      </c>
      <c r="D24" s="1">
        <v>29.7</v>
      </c>
      <c r="E24" s="30" t="s">
        <v>15</v>
      </c>
      <c r="F24" s="30"/>
      <c r="G24" s="30"/>
      <c r="H24" s="30"/>
      <c r="I24" s="30"/>
      <c r="J24" s="30"/>
      <c r="K24" s="1">
        <v>15</v>
      </c>
      <c r="L24" s="1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31" t="s">
        <v>40</v>
      </c>
      <c r="F25" s="32"/>
      <c r="G25" s="32"/>
      <c r="H25" s="32"/>
      <c r="I25" s="32"/>
      <c r="J25" s="33"/>
      <c r="K25" s="1">
        <v>200</v>
      </c>
      <c r="L25" s="1"/>
    </row>
    <row r="26" spans="1:12" s="2" customFormat="1" ht="18.75">
      <c r="A26" s="18" t="s">
        <v>19</v>
      </c>
      <c r="B26" s="19"/>
      <c r="C26" s="19"/>
      <c r="D26" s="20"/>
      <c r="E26" s="21"/>
      <c r="F26" s="22"/>
      <c r="G26" s="22"/>
      <c r="H26" s="22"/>
      <c r="I26" s="22"/>
      <c r="J26" s="23"/>
      <c r="K26" s="1"/>
      <c r="L26" s="1"/>
    </row>
    <row r="27" spans="1:12" s="11" customFormat="1" ht="18.75">
      <c r="A27" s="10">
        <f>SUM(A20+A21+A22+A23+A24+A25)</f>
        <v>33.32</v>
      </c>
      <c r="B27" s="10">
        <f t="shared" ref="B27:D27" si="1">SUM(B20+B21+B22+B23+B24+B25)</f>
        <v>15.399999999999999</v>
      </c>
      <c r="C27" s="10">
        <f t="shared" si="1"/>
        <v>65.819999999999993</v>
      </c>
      <c r="D27" s="10">
        <f t="shared" si="1"/>
        <v>559.71</v>
      </c>
      <c r="E27" s="29"/>
      <c r="F27" s="29"/>
      <c r="G27" s="29"/>
      <c r="H27" s="29"/>
      <c r="I27" s="29"/>
      <c r="J27" s="29"/>
      <c r="K27" s="17">
        <v>520</v>
      </c>
      <c r="L27" s="17"/>
    </row>
    <row r="28" spans="1:12" s="2" customFormat="1" ht="42.75" customHeight="1">
      <c r="A28" s="6"/>
      <c r="B28" s="6"/>
      <c r="C28" s="6"/>
      <c r="D28" s="6"/>
      <c r="E28" s="37" t="s">
        <v>48</v>
      </c>
      <c r="F28" s="38"/>
      <c r="G28" s="38"/>
      <c r="H28" s="38"/>
      <c r="I28" s="38"/>
      <c r="J28" s="39"/>
      <c r="K28" s="1"/>
      <c r="L28" s="10">
        <v>88</v>
      </c>
    </row>
    <row r="29" spans="1:12" s="2" customFormat="1" ht="18.75">
      <c r="A29" s="1">
        <v>0.62</v>
      </c>
      <c r="B29" s="1">
        <v>0.04</v>
      </c>
      <c r="C29" s="1">
        <v>1.3</v>
      </c>
      <c r="D29" s="1">
        <v>8</v>
      </c>
      <c r="E29" s="31" t="s">
        <v>31</v>
      </c>
      <c r="F29" s="32"/>
      <c r="G29" s="32"/>
      <c r="H29" s="32"/>
      <c r="I29" s="32"/>
      <c r="J29" s="33"/>
      <c r="K29" s="1">
        <v>50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30" t="s">
        <v>22</v>
      </c>
      <c r="F30" s="30"/>
      <c r="G30" s="30"/>
      <c r="H30" s="30"/>
      <c r="I30" s="30"/>
      <c r="J30" s="30"/>
      <c r="K30" s="1">
        <v>250</v>
      </c>
      <c r="L30" s="1"/>
    </row>
    <row r="31" spans="1:12" s="2" customFormat="1" ht="18.75">
      <c r="A31" s="1">
        <v>1.18</v>
      </c>
      <c r="B31" s="1">
        <v>0.15</v>
      </c>
      <c r="C31" s="1">
        <v>7.25</v>
      </c>
      <c r="D31" s="1">
        <v>58.75</v>
      </c>
      <c r="E31" s="30" t="s">
        <v>16</v>
      </c>
      <c r="F31" s="30"/>
      <c r="G31" s="30"/>
      <c r="H31" s="30"/>
      <c r="I31" s="30"/>
      <c r="J31" s="30"/>
      <c r="K31" s="1">
        <v>15</v>
      </c>
      <c r="L31" s="1"/>
    </row>
    <row r="32" spans="1:12" s="2" customFormat="1" ht="18.75">
      <c r="A32" s="1">
        <v>1</v>
      </c>
      <c r="B32" s="1">
        <v>0.2</v>
      </c>
      <c r="C32" s="1">
        <v>5.95</v>
      </c>
      <c r="D32" s="1">
        <v>29.7</v>
      </c>
      <c r="E32" s="30" t="s">
        <v>15</v>
      </c>
      <c r="F32" s="30"/>
      <c r="G32" s="30"/>
      <c r="H32" s="30"/>
      <c r="I32" s="30"/>
      <c r="J32" s="30"/>
      <c r="K32" s="1">
        <v>15</v>
      </c>
      <c r="L32" s="1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30" t="s">
        <v>32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8" t="s">
        <v>19</v>
      </c>
      <c r="B34" s="19"/>
      <c r="C34" s="19"/>
      <c r="D34" s="20"/>
      <c r="E34" s="21"/>
      <c r="F34" s="22"/>
      <c r="G34" s="22"/>
      <c r="H34" s="22"/>
      <c r="I34" s="22"/>
      <c r="J34" s="23"/>
      <c r="K34" s="1"/>
      <c r="L34" s="1"/>
    </row>
    <row r="35" spans="1:12" s="11" customFormat="1" ht="18.75">
      <c r="A35" s="17">
        <f>SUM(A29:A33)</f>
        <v>22.4</v>
      </c>
      <c r="B35" s="17">
        <f>SUM(B29:B33)</f>
        <v>16.889999999999997</v>
      </c>
      <c r="C35" s="17">
        <f>SUM(C29:C33)</f>
        <v>78.099999999999994</v>
      </c>
      <c r="D35" s="17">
        <f>SUM(D29:D33)</f>
        <v>576.45000000000005</v>
      </c>
      <c r="E35" s="29"/>
      <c r="F35" s="29"/>
      <c r="G35" s="29"/>
      <c r="H35" s="29"/>
      <c r="I35" s="29"/>
      <c r="J35" s="29"/>
      <c r="K35" s="17">
        <f>SUM(K29:K33)</f>
        <v>530</v>
      </c>
      <c r="L35" s="17"/>
    </row>
    <row r="36" spans="1:12" s="2" customFormat="1" ht="37.5" customHeight="1">
      <c r="A36" s="17"/>
      <c r="B36" s="17"/>
      <c r="C36" s="17"/>
      <c r="D36" s="17"/>
      <c r="E36" s="37" t="s">
        <v>49</v>
      </c>
      <c r="F36" s="38"/>
      <c r="G36" s="38"/>
      <c r="H36" s="38"/>
      <c r="I36" s="38"/>
      <c r="J36" s="39"/>
      <c r="K36" s="17"/>
      <c r="L36" s="17">
        <v>88.5</v>
      </c>
    </row>
    <row r="37" spans="1:12" s="2" customFormat="1" ht="18.75">
      <c r="A37" s="1">
        <v>0.62</v>
      </c>
      <c r="B37" s="1">
        <v>0.04</v>
      </c>
      <c r="C37" s="1">
        <v>1.3</v>
      </c>
      <c r="D37" s="1">
        <v>8</v>
      </c>
      <c r="E37" s="31" t="s">
        <v>31</v>
      </c>
      <c r="F37" s="32"/>
      <c r="G37" s="32"/>
      <c r="H37" s="32"/>
      <c r="I37" s="32"/>
      <c r="J37" s="33"/>
      <c r="K37" s="1">
        <v>50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30" t="s">
        <v>22</v>
      </c>
      <c r="F38" s="30"/>
      <c r="G38" s="30"/>
      <c r="H38" s="30"/>
      <c r="I38" s="30"/>
      <c r="J38" s="30"/>
      <c r="K38" s="1">
        <v>250</v>
      </c>
      <c r="L38" s="1"/>
    </row>
    <row r="39" spans="1:12" s="2" customFormat="1" ht="18.75">
      <c r="A39" s="1">
        <v>1.18</v>
      </c>
      <c r="B39" s="1">
        <v>0.15</v>
      </c>
      <c r="C39" s="1">
        <v>7.25</v>
      </c>
      <c r="D39" s="1">
        <v>58.75</v>
      </c>
      <c r="E39" s="30" t="s">
        <v>16</v>
      </c>
      <c r="F39" s="30"/>
      <c r="G39" s="30"/>
      <c r="H39" s="30"/>
      <c r="I39" s="30"/>
      <c r="J39" s="30"/>
      <c r="K39" s="1">
        <v>15</v>
      </c>
      <c r="L39" s="1"/>
    </row>
    <row r="40" spans="1:12" s="2" customFormat="1" ht="18.75">
      <c r="A40" s="1">
        <v>1</v>
      </c>
      <c r="B40" s="1">
        <v>0.2</v>
      </c>
      <c r="C40" s="1">
        <v>5.95</v>
      </c>
      <c r="D40" s="1">
        <v>29.7</v>
      </c>
      <c r="E40" s="30" t="s">
        <v>15</v>
      </c>
      <c r="F40" s="30"/>
      <c r="G40" s="30"/>
      <c r="H40" s="30"/>
      <c r="I40" s="30"/>
      <c r="J40" s="30"/>
      <c r="K40" s="1">
        <v>15</v>
      </c>
      <c r="L40" s="1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30" t="s">
        <v>32</v>
      </c>
      <c r="F41" s="30"/>
      <c r="G41" s="30"/>
      <c r="H41" s="30"/>
      <c r="I41" s="30"/>
      <c r="J41" s="30"/>
      <c r="K41" s="1">
        <v>200</v>
      </c>
      <c r="L41" s="1"/>
    </row>
    <row r="42" spans="1:12" s="2" customFormat="1" ht="18.75">
      <c r="A42" s="18" t="s">
        <v>19</v>
      </c>
      <c r="B42" s="19"/>
      <c r="C42" s="19"/>
      <c r="D42" s="20"/>
      <c r="E42" s="21"/>
      <c r="F42" s="22"/>
      <c r="G42" s="22"/>
      <c r="H42" s="22"/>
      <c r="I42" s="22"/>
      <c r="J42" s="23"/>
      <c r="K42" s="1"/>
      <c r="L42" s="1"/>
    </row>
    <row r="43" spans="1:12" s="11" customFormat="1" ht="18.75">
      <c r="A43" s="17">
        <f>SUM(A37:A41)</f>
        <v>22.4</v>
      </c>
      <c r="B43" s="17">
        <f>SUM(B37:B41)</f>
        <v>16.889999999999997</v>
      </c>
      <c r="C43" s="17">
        <f>SUM(C37:C41)</f>
        <v>78.099999999999994</v>
      </c>
      <c r="D43" s="17">
        <f>SUM(D37:D41)</f>
        <v>576.45000000000005</v>
      </c>
      <c r="E43" s="29"/>
      <c r="F43" s="29"/>
      <c r="G43" s="29"/>
      <c r="H43" s="29"/>
      <c r="I43" s="29"/>
      <c r="J43" s="29"/>
      <c r="K43" s="17">
        <f>SUM(K37:K41)</f>
        <v>530</v>
      </c>
      <c r="L43" s="17"/>
    </row>
    <row r="44" spans="1:12" s="2" customFormat="1" ht="37.5" customHeight="1">
      <c r="A44" s="17"/>
      <c r="B44" s="17"/>
      <c r="C44" s="17"/>
      <c r="D44" s="17"/>
      <c r="E44" s="40" t="s">
        <v>50</v>
      </c>
      <c r="F44" s="41"/>
      <c r="G44" s="41"/>
      <c r="H44" s="41"/>
      <c r="I44" s="41"/>
      <c r="J44" s="42"/>
      <c r="K44" s="17"/>
      <c r="L44" s="17">
        <v>88</v>
      </c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30" t="s">
        <v>33</v>
      </c>
      <c r="F45" s="30"/>
      <c r="G45" s="30"/>
      <c r="H45" s="30"/>
      <c r="I45" s="30"/>
      <c r="J45" s="30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30" t="s">
        <v>34</v>
      </c>
      <c r="F46" s="30"/>
      <c r="G46" s="30"/>
      <c r="H46" s="30"/>
      <c r="I46" s="30"/>
      <c r="J46" s="30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30" t="s">
        <v>35</v>
      </c>
      <c r="F47" s="30"/>
      <c r="G47" s="30"/>
      <c r="H47" s="30"/>
      <c r="I47" s="30"/>
      <c r="J47" s="30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30" t="s">
        <v>16</v>
      </c>
      <c r="F48" s="30"/>
      <c r="G48" s="30"/>
      <c r="H48" s="30"/>
      <c r="I48" s="30"/>
      <c r="J48" s="30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30" t="s">
        <v>15</v>
      </c>
      <c r="F49" s="30"/>
      <c r="G49" s="30"/>
      <c r="H49" s="30"/>
      <c r="I49" s="30"/>
      <c r="J49" s="30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1" t="s">
        <v>36</v>
      </c>
      <c r="F50" s="32"/>
      <c r="G50" s="32"/>
      <c r="H50" s="32"/>
      <c r="I50" s="32"/>
      <c r="J50" s="33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1"/>
      <c r="F51" s="22"/>
      <c r="G51" s="22"/>
      <c r="H51" s="22"/>
      <c r="I51" s="22"/>
      <c r="J51" s="23"/>
      <c r="K51" s="1"/>
      <c r="L51" s="1"/>
    </row>
    <row r="52" spans="1:12" s="2" customFormat="1" ht="18.75">
      <c r="A52" s="10">
        <f>SUM(A45+A46+A47+A48+A49+A50)</f>
        <v>27.85</v>
      </c>
      <c r="B52" s="10">
        <f t="shared" ref="B52:D52" si="2">SUM(B45+B46+B47+B48+B49+B50)</f>
        <v>37.640000000000008</v>
      </c>
      <c r="C52" s="10">
        <f t="shared" si="2"/>
        <v>115.78999999999999</v>
      </c>
      <c r="D52" s="10">
        <f t="shared" si="2"/>
        <v>937.25000000000011</v>
      </c>
      <c r="E52" s="34"/>
      <c r="F52" s="35"/>
      <c r="G52" s="35"/>
      <c r="H52" s="35"/>
      <c r="I52" s="35"/>
      <c r="J52" s="36"/>
      <c r="K52" s="17">
        <v>760</v>
      </c>
      <c r="L52" s="17"/>
    </row>
    <row r="54" spans="1:12" s="2" customFormat="1" ht="18.75">
      <c r="G54" s="2" t="s">
        <v>17</v>
      </c>
    </row>
    <row r="55" spans="1:12" s="2" customFormat="1" ht="18.75">
      <c r="G55" s="2" t="s">
        <v>18</v>
      </c>
    </row>
  </sheetData>
  <mergeCells count="51">
    <mergeCell ref="A17:D17"/>
    <mergeCell ref="E17:J17"/>
    <mergeCell ref="E6:G6"/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E35:J35"/>
    <mergeCell ref="E36:J36"/>
    <mergeCell ref="E37:J37"/>
    <mergeCell ref="E38:J38"/>
    <mergeCell ref="E39:J39"/>
    <mergeCell ref="E40:J40"/>
    <mergeCell ref="E41:J41"/>
    <mergeCell ref="A42:D42"/>
    <mergeCell ref="E42:J42"/>
    <mergeCell ref="E43:J43"/>
    <mergeCell ref="E44:J44"/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topLeftCell="A46" workbookViewId="0">
      <selection activeCell="E57" sqref="E57:J57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44</v>
      </c>
      <c r="F6" s="24"/>
      <c r="G6" s="24"/>
    </row>
    <row r="7" spans="1:12" s="2" customFormat="1" ht="18.75">
      <c r="E7" s="24" t="s">
        <v>57</v>
      </c>
      <c r="F7" s="24"/>
      <c r="G7" s="24"/>
    </row>
    <row r="9" spans="1:12" s="2" customFormat="1" ht="18.75">
      <c r="A9" s="21" t="s">
        <v>4</v>
      </c>
      <c r="B9" s="22"/>
      <c r="C9" s="23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8" t="s">
        <v>51</v>
      </c>
      <c r="F11" s="19"/>
      <c r="G11" s="19"/>
      <c r="H11" s="19"/>
      <c r="I11" s="19"/>
      <c r="J11" s="20"/>
      <c r="K11" s="1"/>
      <c r="L11" s="1">
        <v>70</v>
      </c>
    </row>
    <row r="12" spans="1:12" s="2" customFormat="1" ht="18.75">
      <c r="A12" s="14">
        <v>1.66</v>
      </c>
      <c r="B12" s="14">
        <v>4.8600000000000003</v>
      </c>
      <c r="C12" s="14">
        <v>5.82</v>
      </c>
      <c r="D12" s="14">
        <v>73.599999999999994</v>
      </c>
      <c r="E12" s="30" t="s">
        <v>33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30" t="s">
        <v>34</v>
      </c>
      <c r="F13" s="30"/>
      <c r="G13" s="30"/>
      <c r="H13" s="30"/>
      <c r="I13" s="30"/>
      <c r="J13" s="30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213.93</v>
      </c>
      <c r="E14" s="30" t="s">
        <v>35</v>
      </c>
      <c r="F14" s="30"/>
      <c r="G14" s="30"/>
      <c r="H14" s="30"/>
      <c r="I14" s="30"/>
      <c r="J14" s="30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30" t="s">
        <v>16</v>
      </c>
      <c r="F15" s="30"/>
      <c r="G15" s="30"/>
      <c r="H15" s="30"/>
      <c r="I15" s="30"/>
      <c r="J15" s="30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30" t="s">
        <v>15</v>
      </c>
      <c r="F16" s="30"/>
      <c r="G16" s="30"/>
      <c r="H16" s="30"/>
      <c r="I16" s="30"/>
      <c r="J16" s="30"/>
      <c r="K16" s="1">
        <v>15</v>
      </c>
      <c r="L16" s="1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1" t="s">
        <v>36</v>
      </c>
      <c r="F17" s="32"/>
      <c r="G17" s="32"/>
      <c r="H17" s="32"/>
      <c r="I17" s="32"/>
      <c r="J17" s="33"/>
      <c r="K17" s="1">
        <v>200</v>
      </c>
      <c r="L17" s="1"/>
    </row>
    <row r="18" spans="1:12" s="2" customFormat="1" ht="18.75">
      <c r="A18" s="18" t="s">
        <v>20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2" customFormat="1" ht="18.75">
      <c r="A19" s="10">
        <f>SUM(A12+A13+A14+A15+A16+A17)</f>
        <v>22.89</v>
      </c>
      <c r="B19" s="10">
        <f t="shared" ref="B19:D19" si="0">SUM(B12+B13+B14+B15+B16+B17)</f>
        <v>30.419999999999998</v>
      </c>
      <c r="C19" s="10">
        <f t="shared" si="0"/>
        <v>105.62</v>
      </c>
      <c r="D19" s="10">
        <f t="shared" si="0"/>
        <v>811.6600000000002</v>
      </c>
      <c r="E19" s="34"/>
      <c r="F19" s="35"/>
      <c r="G19" s="35"/>
      <c r="H19" s="35"/>
      <c r="I19" s="35"/>
      <c r="J19" s="36"/>
      <c r="K19" s="17">
        <f>ROUND(K12+K13+K14+K15+K16+K17,2)</f>
        <v>660</v>
      </c>
      <c r="L19" s="17"/>
    </row>
    <row r="20" spans="1:12" s="2" customFormat="1" ht="18.75">
      <c r="A20" s="1"/>
      <c r="B20" s="1"/>
      <c r="C20" s="1"/>
      <c r="D20" s="1"/>
      <c r="E20" s="18" t="s">
        <v>52</v>
      </c>
      <c r="F20" s="19"/>
      <c r="G20" s="19"/>
      <c r="H20" s="19"/>
      <c r="I20" s="19"/>
      <c r="J20" s="20"/>
      <c r="K20" s="1"/>
      <c r="L20" s="1">
        <v>77</v>
      </c>
    </row>
    <row r="21" spans="1:12" s="2" customFormat="1" ht="18.75">
      <c r="A21" s="1">
        <v>0.5</v>
      </c>
      <c r="B21" s="1">
        <v>0</v>
      </c>
      <c r="C21" s="1">
        <v>1.8</v>
      </c>
      <c r="D21" s="1">
        <v>9.1</v>
      </c>
      <c r="E21" s="31" t="s">
        <v>26</v>
      </c>
      <c r="F21" s="32"/>
      <c r="G21" s="32"/>
      <c r="H21" s="32"/>
      <c r="I21" s="32"/>
      <c r="J21" s="33"/>
      <c r="K21" s="1">
        <v>100</v>
      </c>
      <c r="L21" s="1"/>
    </row>
    <row r="22" spans="1:12" s="2" customFormat="1" ht="18.75">
      <c r="A22" s="14">
        <v>1.66</v>
      </c>
      <c r="B22" s="14">
        <v>4.8600000000000003</v>
      </c>
      <c r="C22" s="14">
        <v>5.82</v>
      </c>
      <c r="D22" s="14">
        <v>73.599999999999994</v>
      </c>
      <c r="E22" s="30" t="s">
        <v>33</v>
      </c>
      <c r="F22" s="30"/>
      <c r="G22" s="30"/>
      <c r="H22" s="30"/>
      <c r="I22" s="30"/>
      <c r="J22" s="30"/>
      <c r="K22" s="1">
        <v>200</v>
      </c>
      <c r="L22" s="1"/>
    </row>
    <row r="23" spans="1:12" s="2" customFormat="1" ht="21.75" customHeight="1">
      <c r="A23" s="14">
        <v>15.28</v>
      </c>
      <c r="B23" s="14">
        <v>19.84</v>
      </c>
      <c r="C23" s="14">
        <v>4.4000000000000004</v>
      </c>
      <c r="D23" s="14">
        <v>257.60000000000002</v>
      </c>
      <c r="E23" s="30" t="s">
        <v>34</v>
      </c>
      <c r="F23" s="30"/>
      <c r="G23" s="30"/>
      <c r="H23" s="30"/>
      <c r="I23" s="30"/>
      <c r="J23" s="30"/>
      <c r="K23" s="1">
        <v>80</v>
      </c>
      <c r="L23" s="1"/>
    </row>
    <row r="24" spans="1:12" s="2" customFormat="1" ht="18.75">
      <c r="A24" s="14">
        <v>3.6</v>
      </c>
      <c r="B24" s="14">
        <v>5.2</v>
      </c>
      <c r="C24" s="14">
        <v>38.1</v>
      </c>
      <c r="D24" s="14">
        <v>213.93</v>
      </c>
      <c r="E24" s="30" t="s">
        <v>35</v>
      </c>
      <c r="F24" s="30"/>
      <c r="G24" s="30"/>
      <c r="H24" s="30"/>
      <c r="I24" s="30"/>
      <c r="J24" s="30"/>
      <c r="K24" s="1">
        <v>150</v>
      </c>
      <c r="L24" s="1"/>
    </row>
    <row r="25" spans="1:12" s="2" customFormat="1" ht="18.75">
      <c r="A25" s="1">
        <v>1.18</v>
      </c>
      <c r="B25" s="1">
        <v>0.15</v>
      </c>
      <c r="C25" s="1">
        <v>7.25</v>
      </c>
      <c r="D25" s="1">
        <v>58.75</v>
      </c>
      <c r="E25" s="30" t="s">
        <v>16</v>
      </c>
      <c r="F25" s="30"/>
      <c r="G25" s="30"/>
      <c r="H25" s="30"/>
      <c r="I25" s="30"/>
      <c r="J25" s="30"/>
      <c r="K25" s="1">
        <v>15</v>
      </c>
      <c r="L25" s="1"/>
    </row>
    <row r="26" spans="1:12" s="2" customFormat="1" ht="18.75">
      <c r="A26" s="1">
        <v>1</v>
      </c>
      <c r="B26" s="1">
        <v>0.2</v>
      </c>
      <c r="C26" s="1">
        <v>5.95</v>
      </c>
      <c r="D26" s="1">
        <v>29.7</v>
      </c>
      <c r="E26" s="30" t="s">
        <v>15</v>
      </c>
      <c r="F26" s="30"/>
      <c r="G26" s="30"/>
      <c r="H26" s="30"/>
      <c r="I26" s="30"/>
      <c r="J26" s="30"/>
      <c r="K26" s="1">
        <v>15</v>
      </c>
      <c r="L26" s="1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1" t="s">
        <v>36</v>
      </c>
      <c r="F27" s="32"/>
      <c r="G27" s="32"/>
      <c r="H27" s="32"/>
      <c r="I27" s="32"/>
      <c r="J27" s="33"/>
      <c r="K27" s="1">
        <v>200</v>
      </c>
      <c r="L27" s="1"/>
    </row>
    <row r="28" spans="1:12" s="2" customFormat="1" ht="18.75">
      <c r="A28" s="18" t="s">
        <v>20</v>
      </c>
      <c r="B28" s="19"/>
      <c r="C28" s="19"/>
      <c r="D28" s="20"/>
      <c r="E28" s="21"/>
      <c r="F28" s="22"/>
      <c r="G28" s="22"/>
      <c r="H28" s="22"/>
      <c r="I28" s="22"/>
      <c r="J28" s="23"/>
      <c r="K28" s="1"/>
      <c r="L28" s="1"/>
    </row>
    <row r="29" spans="1:12" s="2" customFormat="1" ht="18.75">
      <c r="A29" s="10">
        <f>SUM(A22+A21+A23+A24+A25+A26+A27)</f>
        <v>23.39</v>
      </c>
      <c r="B29" s="10">
        <f t="shared" ref="B29:D29" si="1">SUM(B22+B21+B23+B24+B25+B26+B27)</f>
        <v>30.419999999999998</v>
      </c>
      <c r="C29" s="10">
        <f t="shared" si="1"/>
        <v>107.42000000000002</v>
      </c>
      <c r="D29" s="10">
        <f t="shared" si="1"/>
        <v>820.7600000000001</v>
      </c>
      <c r="E29" s="34"/>
      <c r="F29" s="35"/>
      <c r="G29" s="35"/>
      <c r="H29" s="35"/>
      <c r="I29" s="35"/>
      <c r="J29" s="36"/>
      <c r="K29" s="17">
        <v>760</v>
      </c>
      <c r="L29" s="17"/>
    </row>
    <row r="30" spans="1:12" s="2" customFormat="1" ht="24.75" customHeight="1">
      <c r="A30" s="1"/>
      <c r="B30" s="1"/>
      <c r="C30" s="1"/>
      <c r="D30" s="1"/>
      <c r="E30" s="37" t="s">
        <v>53</v>
      </c>
      <c r="F30" s="38"/>
      <c r="G30" s="38"/>
      <c r="H30" s="38"/>
      <c r="I30" s="38"/>
      <c r="J30" s="39"/>
      <c r="K30" s="1"/>
      <c r="L30" s="17">
        <v>158.5</v>
      </c>
    </row>
    <row r="31" spans="1:12" s="2" customFormat="1" ht="18.75">
      <c r="A31" s="14">
        <v>0.5</v>
      </c>
      <c r="B31" s="14">
        <v>0</v>
      </c>
      <c r="C31" s="14">
        <v>1.8</v>
      </c>
      <c r="D31" s="14">
        <v>9.1</v>
      </c>
      <c r="E31" s="30" t="s">
        <v>26</v>
      </c>
      <c r="F31" s="30"/>
      <c r="G31" s="30"/>
      <c r="H31" s="30"/>
      <c r="I31" s="30"/>
      <c r="J31" s="30"/>
      <c r="K31" s="1">
        <v>100</v>
      </c>
      <c r="L31" s="1"/>
    </row>
    <row r="32" spans="1:12" s="2" customFormat="1" ht="18.75">
      <c r="A32" s="14">
        <v>2.08</v>
      </c>
      <c r="B32" s="14">
        <v>6.08</v>
      </c>
      <c r="C32" s="14">
        <v>7.27</v>
      </c>
      <c r="D32" s="14">
        <v>92</v>
      </c>
      <c r="E32" s="30" t="s">
        <v>33</v>
      </c>
      <c r="F32" s="30"/>
      <c r="G32" s="30"/>
      <c r="H32" s="30"/>
      <c r="I32" s="30"/>
      <c r="J32" s="30"/>
      <c r="K32" s="1">
        <v>250</v>
      </c>
      <c r="L32" s="1"/>
    </row>
    <row r="33" spans="1:12" s="2" customFormat="1" ht="21.75" customHeight="1">
      <c r="A33" s="14">
        <v>15.28</v>
      </c>
      <c r="B33" s="14">
        <v>19.84</v>
      </c>
      <c r="C33" s="14">
        <v>4.4000000000000004</v>
      </c>
      <c r="D33" s="14">
        <v>257.60000000000002</v>
      </c>
      <c r="E33" s="30" t="s">
        <v>34</v>
      </c>
      <c r="F33" s="30"/>
      <c r="G33" s="30"/>
      <c r="H33" s="30"/>
      <c r="I33" s="30"/>
      <c r="J33" s="30"/>
      <c r="K33" s="1">
        <v>80</v>
      </c>
      <c r="L33" s="1"/>
    </row>
    <row r="34" spans="1:12" s="2" customFormat="1" ht="18.75">
      <c r="A34" s="14">
        <v>3.6</v>
      </c>
      <c r="B34" s="14">
        <v>5.2</v>
      </c>
      <c r="C34" s="14">
        <v>38.1</v>
      </c>
      <c r="D34" s="14">
        <v>213.93</v>
      </c>
      <c r="E34" s="30" t="s">
        <v>35</v>
      </c>
      <c r="F34" s="30"/>
      <c r="G34" s="30"/>
      <c r="H34" s="30"/>
      <c r="I34" s="30"/>
      <c r="J34" s="30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30" t="s">
        <v>16</v>
      </c>
      <c r="F35" s="30"/>
      <c r="G35" s="30"/>
      <c r="H35" s="30"/>
      <c r="I35" s="30"/>
      <c r="J35" s="30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30" t="s">
        <v>15</v>
      </c>
      <c r="F36" s="30"/>
      <c r="G36" s="30"/>
      <c r="H36" s="30"/>
      <c r="I36" s="30"/>
      <c r="J36" s="30"/>
      <c r="K36" s="1">
        <v>15</v>
      </c>
      <c r="L36" s="1"/>
    </row>
    <row r="37" spans="1:12" s="2" customFormat="1" ht="18.75">
      <c r="A37" s="14">
        <v>0.17</v>
      </c>
      <c r="B37" s="14">
        <v>0.17</v>
      </c>
      <c r="C37" s="14">
        <v>44.1</v>
      </c>
      <c r="D37" s="14">
        <v>178.08</v>
      </c>
      <c r="E37" s="31" t="s">
        <v>23</v>
      </c>
      <c r="F37" s="32"/>
      <c r="G37" s="32"/>
      <c r="H37" s="32"/>
      <c r="I37" s="32"/>
      <c r="J37" s="33"/>
      <c r="K37" s="1">
        <v>200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30" t="s">
        <v>28</v>
      </c>
      <c r="F38" s="30"/>
      <c r="G38" s="30"/>
      <c r="H38" s="30"/>
      <c r="I38" s="30"/>
      <c r="J38" s="30"/>
      <c r="K38" s="1">
        <v>200</v>
      </c>
      <c r="L38" s="1"/>
    </row>
    <row r="39" spans="1:12" s="2" customFormat="1" ht="18.75">
      <c r="A39" s="1">
        <v>0.68</v>
      </c>
      <c r="B39" s="1">
        <v>0.68</v>
      </c>
      <c r="C39" s="1">
        <v>16.66</v>
      </c>
      <c r="D39" s="1">
        <v>79.900000000000006</v>
      </c>
      <c r="E39" s="31" t="s">
        <v>37</v>
      </c>
      <c r="F39" s="32"/>
      <c r="G39" s="32"/>
      <c r="H39" s="32"/>
      <c r="I39" s="32"/>
      <c r="J39" s="33"/>
      <c r="K39" s="1">
        <v>170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30" t="s">
        <v>27</v>
      </c>
      <c r="F40" s="30"/>
      <c r="G40" s="30"/>
      <c r="H40" s="30"/>
      <c r="I40" s="30"/>
      <c r="J40" s="30"/>
      <c r="K40" s="1">
        <v>115</v>
      </c>
      <c r="L40" s="1"/>
    </row>
    <row r="41" spans="1:12" s="2" customFormat="1" ht="18.75">
      <c r="A41" s="18" t="s">
        <v>54</v>
      </c>
      <c r="B41" s="19"/>
      <c r="C41" s="19"/>
      <c r="D41" s="20"/>
      <c r="E41" s="21"/>
      <c r="F41" s="22"/>
      <c r="G41" s="22"/>
      <c r="H41" s="22"/>
      <c r="I41" s="22"/>
      <c r="J41" s="23"/>
      <c r="K41" s="1"/>
      <c r="L41" s="1"/>
    </row>
    <row r="42" spans="1:12" s="11" customFormat="1" ht="18.75">
      <c r="A42" s="10">
        <f>ROUND(A31+A32+A33+A34+A35+A36+A37+A38+A39+A40,2)</f>
        <v>32.49</v>
      </c>
      <c r="B42" s="10">
        <f t="shared" ref="B42:D42" si="2">ROUND(B31+B32+B33+B34+B35+B36+B37+B38+B39+B40,2)</f>
        <v>37.119999999999997</v>
      </c>
      <c r="C42" s="10">
        <f t="shared" si="2"/>
        <v>161.33000000000001</v>
      </c>
      <c r="D42" s="10">
        <f t="shared" si="2"/>
        <v>1141.06</v>
      </c>
      <c r="E42" s="34"/>
      <c r="F42" s="35"/>
      <c r="G42" s="35"/>
      <c r="H42" s="35"/>
      <c r="I42" s="35"/>
      <c r="J42" s="36"/>
      <c r="K42" s="17">
        <v>1295</v>
      </c>
      <c r="L42" s="12"/>
    </row>
    <row r="43" spans="1:12" s="2" customFormat="1" ht="22.5" customHeight="1">
      <c r="A43" s="1"/>
      <c r="B43" s="1"/>
      <c r="C43" s="1"/>
      <c r="D43" s="1"/>
      <c r="E43" s="37" t="s">
        <v>55</v>
      </c>
      <c r="F43" s="38"/>
      <c r="G43" s="38"/>
      <c r="H43" s="38"/>
      <c r="I43" s="38"/>
      <c r="J43" s="39"/>
      <c r="K43" s="1"/>
      <c r="L43" s="10">
        <v>88</v>
      </c>
    </row>
    <row r="44" spans="1:12" s="2" customFormat="1" ht="18.75">
      <c r="A44" s="14">
        <v>0.5</v>
      </c>
      <c r="B44" s="14">
        <v>0</v>
      </c>
      <c r="C44" s="14">
        <v>1.8</v>
      </c>
      <c r="D44" s="14">
        <v>9.1</v>
      </c>
      <c r="E44" s="30" t="s">
        <v>26</v>
      </c>
      <c r="F44" s="30"/>
      <c r="G44" s="30"/>
      <c r="H44" s="30"/>
      <c r="I44" s="30"/>
      <c r="J44" s="30"/>
      <c r="K44" s="1">
        <v>100</v>
      </c>
      <c r="L44" s="1"/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30" t="s">
        <v>33</v>
      </c>
      <c r="F45" s="30"/>
      <c r="G45" s="30"/>
      <c r="H45" s="30"/>
      <c r="I45" s="30"/>
      <c r="J45" s="30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30" t="s">
        <v>34</v>
      </c>
      <c r="F46" s="30"/>
      <c r="G46" s="30"/>
      <c r="H46" s="30"/>
      <c r="I46" s="30"/>
      <c r="J46" s="30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30" t="s">
        <v>35</v>
      </c>
      <c r="F47" s="30"/>
      <c r="G47" s="30"/>
      <c r="H47" s="30"/>
      <c r="I47" s="30"/>
      <c r="J47" s="30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30" t="s">
        <v>16</v>
      </c>
      <c r="F48" s="30"/>
      <c r="G48" s="30"/>
      <c r="H48" s="30"/>
      <c r="I48" s="30"/>
      <c r="J48" s="30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30" t="s">
        <v>15</v>
      </c>
      <c r="F49" s="30"/>
      <c r="G49" s="30"/>
      <c r="H49" s="30"/>
      <c r="I49" s="30"/>
      <c r="J49" s="30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1" t="s">
        <v>36</v>
      </c>
      <c r="F50" s="32"/>
      <c r="G50" s="32"/>
      <c r="H50" s="32"/>
      <c r="I50" s="32"/>
      <c r="J50" s="33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1"/>
      <c r="F51" s="22"/>
      <c r="G51" s="22"/>
      <c r="H51" s="22"/>
      <c r="I51" s="22"/>
      <c r="J51" s="23"/>
      <c r="K51" s="1"/>
      <c r="L51" s="1"/>
    </row>
    <row r="52" spans="1:12" s="2" customFormat="1" ht="18.75">
      <c r="A52" s="17">
        <f>SUM(A44+A45+A46+A47+A48+A49+A50,2)</f>
        <v>30.35</v>
      </c>
      <c r="B52" s="17">
        <f t="shared" ref="B52:C52" si="3">SUM(B44+B45+B46+B47+B48+B49+B50,2)</f>
        <v>39.640000000000008</v>
      </c>
      <c r="C52" s="17">
        <f t="shared" si="3"/>
        <v>119.59</v>
      </c>
      <c r="D52" s="10">
        <f>SUM(D44+D45+D46+D47+D48+D49+D50,)</f>
        <v>946.35000000000014</v>
      </c>
      <c r="E52" s="34"/>
      <c r="F52" s="35"/>
      <c r="G52" s="35"/>
      <c r="H52" s="35"/>
      <c r="I52" s="35"/>
      <c r="J52" s="36"/>
      <c r="K52" s="17">
        <f>ROUND(K44+K45+K46+K47+K48+K49+K50,2)</f>
        <v>860</v>
      </c>
      <c r="L52" s="17"/>
    </row>
    <row r="53" spans="1:12" s="2" customFormat="1" ht="24" customHeight="1">
      <c r="A53" s="1"/>
      <c r="B53" s="1"/>
      <c r="C53" s="1"/>
      <c r="D53" s="1"/>
      <c r="E53" s="37" t="s">
        <v>56</v>
      </c>
      <c r="F53" s="38"/>
      <c r="G53" s="38"/>
      <c r="H53" s="38"/>
      <c r="I53" s="38"/>
      <c r="J53" s="39"/>
      <c r="K53" s="1"/>
      <c r="L53" s="17">
        <v>176</v>
      </c>
    </row>
    <row r="54" spans="1:12" s="2" customFormat="1" ht="18.75">
      <c r="A54" s="14">
        <v>0.5</v>
      </c>
      <c r="B54" s="14">
        <v>0</v>
      </c>
      <c r="C54" s="14">
        <v>1.8</v>
      </c>
      <c r="D54" s="14">
        <v>9.1</v>
      </c>
      <c r="E54" s="30" t="s">
        <v>26</v>
      </c>
      <c r="F54" s="30"/>
      <c r="G54" s="30"/>
      <c r="H54" s="30"/>
      <c r="I54" s="30"/>
      <c r="J54" s="30"/>
      <c r="K54" s="1">
        <v>100</v>
      </c>
      <c r="L54" s="1"/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30" t="s">
        <v>33</v>
      </c>
      <c r="F55" s="30"/>
      <c r="G55" s="30"/>
      <c r="H55" s="30"/>
      <c r="I55" s="30"/>
      <c r="J55" s="30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30" t="s">
        <v>34</v>
      </c>
      <c r="F56" s="30"/>
      <c r="G56" s="30"/>
      <c r="H56" s="30"/>
      <c r="I56" s="30"/>
      <c r="J56" s="30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256.72000000000003</v>
      </c>
      <c r="E57" s="30" t="s">
        <v>35</v>
      </c>
      <c r="F57" s="30"/>
      <c r="G57" s="30"/>
      <c r="H57" s="30"/>
      <c r="I57" s="30"/>
      <c r="J57" s="30"/>
      <c r="K57" s="1">
        <v>180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30" t="s">
        <v>16</v>
      </c>
      <c r="F58" s="30"/>
      <c r="G58" s="30"/>
      <c r="H58" s="30"/>
      <c r="I58" s="30"/>
      <c r="J58" s="30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30" t="s">
        <v>15</v>
      </c>
      <c r="F59" s="30"/>
      <c r="G59" s="30"/>
      <c r="H59" s="30"/>
      <c r="I59" s="30"/>
      <c r="J59" s="30"/>
      <c r="K59" s="1">
        <v>15</v>
      </c>
      <c r="L59" s="1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1" t="s">
        <v>36</v>
      </c>
      <c r="F60" s="32"/>
      <c r="G60" s="32"/>
      <c r="H60" s="32"/>
      <c r="I60" s="32"/>
      <c r="J60" s="33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0" t="s">
        <v>28</v>
      </c>
      <c r="F61" s="30"/>
      <c r="G61" s="30"/>
      <c r="H61" s="30"/>
      <c r="I61" s="30"/>
      <c r="J61" s="30"/>
      <c r="K61" s="1">
        <v>200</v>
      </c>
      <c r="L61" s="1"/>
    </row>
    <row r="62" spans="1:12" s="2" customFormat="1" ht="18.75">
      <c r="A62" s="1">
        <v>0.88</v>
      </c>
      <c r="B62" s="1">
        <v>0.88</v>
      </c>
      <c r="C62" s="1">
        <v>21.56</v>
      </c>
      <c r="D62" s="1">
        <v>103.4</v>
      </c>
      <c r="E62" s="31" t="s">
        <v>37</v>
      </c>
      <c r="F62" s="32"/>
      <c r="G62" s="32"/>
      <c r="H62" s="32"/>
      <c r="I62" s="32"/>
      <c r="J62" s="33"/>
      <c r="K62" s="1">
        <v>220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30" t="s">
        <v>27</v>
      </c>
      <c r="F63" s="30"/>
      <c r="G63" s="30"/>
      <c r="H63" s="30"/>
      <c r="I63" s="30"/>
      <c r="J63" s="30"/>
      <c r="K63" s="1">
        <v>115</v>
      </c>
      <c r="L63" s="1"/>
    </row>
    <row r="64" spans="1:12" s="2" customFormat="1" ht="18.75">
      <c r="A64" s="18" t="s">
        <v>54</v>
      </c>
      <c r="B64" s="19"/>
      <c r="C64" s="19"/>
      <c r="D64" s="20"/>
      <c r="E64" s="21"/>
      <c r="F64" s="22"/>
      <c r="G64" s="22"/>
      <c r="H64" s="22"/>
      <c r="I64" s="22"/>
      <c r="J64" s="23"/>
      <c r="K64" s="1"/>
      <c r="L64" s="1"/>
    </row>
    <row r="65" spans="1:12" s="11" customFormat="1" ht="18.75">
      <c r="A65" s="10">
        <f>ROUND(A54+A55+A56+A57+A58+A59+A60+A61+A62+A63,2)</f>
        <v>37.229999999999997</v>
      </c>
      <c r="B65" s="10">
        <f t="shared" ref="B65:D65" si="4">ROUND(B54+B55+B56+B57+B58+B59+B60+B61+B62+B63,2)</f>
        <v>43.32</v>
      </c>
      <c r="C65" s="10">
        <f t="shared" si="4"/>
        <v>174.95</v>
      </c>
      <c r="D65" s="10">
        <f t="shared" si="4"/>
        <v>1271.75</v>
      </c>
      <c r="E65" s="34"/>
      <c r="F65" s="35"/>
      <c r="G65" s="35"/>
      <c r="H65" s="35"/>
      <c r="I65" s="35"/>
      <c r="J65" s="36"/>
      <c r="K65" s="17">
        <v>1395</v>
      </c>
      <c r="L65" s="12"/>
    </row>
  </sheetData>
  <mergeCells count="64"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A28:D28"/>
    <mergeCell ref="E28:J28"/>
    <mergeCell ref="E42:J42"/>
    <mergeCell ref="E36:J36"/>
    <mergeCell ref="E37:J37"/>
    <mergeCell ref="E30:J30"/>
    <mergeCell ref="E31:J31"/>
    <mergeCell ref="E32:J32"/>
    <mergeCell ref="E33:J33"/>
    <mergeCell ref="E34:J34"/>
    <mergeCell ref="E35:J35"/>
    <mergeCell ref="E38:J38"/>
    <mergeCell ref="E39:J39"/>
    <mergeCell ref="E40:J40"/>
    <mergeCell ref="A41:D41"/>
    <mergeCell ref="E41:J41"/>
    <mergeCell ref="E53:J53"/>
    <mergeCell ref="E43:J43"/>
    <mergeCell ref="E44:J44"/>
    <mergeCell ref="E45:J45"/>
    <mergeCell ref="E46:J46"/>
    <mergeCell ref="E47:J47"/>
    <mergeCell ref="E48:J48"/>
    <mergeCell ref="E49:J49"/>
    <mergeCell ref="E50:J50"/>
    <mergeCell ref="A51:D51"/>
    <mergeCell ref="E51:J51"/>
    <mergeCell ref="E52:J52"/>
    <mergeCell ref="E60:J60"/>
    <mergeCell ref="E61:J61"/>
    <mergeCell ref="E54:J54"/>
    <mergeCell ref="E55:J55"/>
    <mergeCell ref="E56:J56"/>
    <mergeCell ref="E57:J57"/>
    <mergeCell ref="E58:J58"/>
    <mergeCell ref="E59:J59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2022-09-15T08:42:34Z</dcterms:modified>
</cp:coreProperties>
</file>